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irfo-my.sharepoint.com/personal/siri_ronneberg_dfo_no/Documents/Documents/Superoffice-dokumenter som skal publiseres/"/>
    </mc:Choice>
  </mc:AlternateContent>
  <xr:revisionPtr revIDLastSave="0" documentId="8_{197A4EE2-0492-423B-BD71-46A2E4666BD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elleliste" sheetId="1" r:id="rId1"/>
    <sheet name="Anleggsgrupper" sheetId="2" r:id="rId2"/>
    <sheet name="Data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K10" i="1" l="1"/>
  <c r="K14" i="1"/>
  <c r="K18" i="1"/>
  <c r="K22" i="1"/>
  <c r="K26" i="1"/>
  <c r="K30" i="1"/>
  <c r="K34" i="1"/>
  <c r="K38" i="1"/>
  <c r="K42" i="1"/>
  <c r="K46" i="1"/>
  <c r="K50" i="1"/>
  <c r="K54" i="1"/>
  <c r="K58" i="1"/>
  <c r="K62" i="1"/>
  <c r="K66" i="1"/>
  <c r="K70" i="1"/>
  <c r="K74" i="1"/>
  <c r="K78" i="1"/>
  <c r="K82" i="1"/>
  <c r="K92" i="1"/>
  <c r="K96" i="1"/>
  <c r="K100" i="1"/>
  <c r="K104" i="1"/>
  <c r="K108" i="1"/>
  <c r="K112" i="1"/>
  <c r="D80" i="1" l="1"/>
  <c r="D76" i="1"/>
  <c r="D72" i="1"/>
  <c r="D68" i="1"/>
  <c r="D69" i="1"/>
  <c r="D64" i="1"/>
  <c r="D60" i="1"/>
  <c r="D56" i="1"/>
  <c r="D57" i="1"/>
  <c r="D52" i="1"/>
  <c r="D48" i="1"/>
  <c r="D44" i="1"/>
  <c r="D40" i="1"/>
  <c r="D36" i="1"/>
  <c r="D37" i="1"/>
  <c r="D32" i="1"/>
  <c r="D33" i="1"/>
  <c r="D28" i="1"/>
  <c r="D24" i="1"/>
  <c r="D25" i="1"/>
  <c r="D16" i="1"/>
  <c r="D12" i="1"/>
  <c r="D13" i="1"/>
  <c r="D7" i="1"/>
  <c r="D105" i="1"/>
  <c r="D106" i="1"/>
  <c r="D107" i="1"/>
  <c r="D109" i="1"/>
  <c r="D110" i="1"/>
  <c r="D111" i="1"/>
  <c r="D113" i="1"/>
  <c r="D114" i="1"/>
  <c r="D115" i="1"/>
  <c r="D102" i="1"/>
  <c r="D103" i="1"/>
  <c r="D98" i="1"/>
  <c r="D99" i="1"/>
  <c r="D97" i="1"/>
  <c r="D101" i="1"/>
  <c r="D95" i="1"/>
  <c r="D94" i="1"/>
  <c r="C63" i="1" l="1"/>
  <c r="C65" i="1"/>
  <c r="C67" i="1"/>
  <c r="C69" i="1"/>
  <c r="C71" i="1"/>
  <c r="C73" i="1"/>
  <c r="C75" i="1"/>
  <c r="C77" i="1"/>
  <c r="C79" i="1"/>
  <c r="C81" i="1"/>
  <c r="C82" i="1"/>
  <c r="C83" i="1"/>
  <c r="C84" i="1"/>
  <c r="C85" i="1"/>
  <c r="C86" i="1"/>
  <c r="C87" i="1"/>
  <c r="C88" i="1"/>
  <c r="C89" i="1"/>
  <c r="C90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43" i="1"/>
  <c r="C45" i="1"/>
  <c r="C47" i="1"/>
  <c r="C49" i="1"/>
  <c r="C51" i="1"/>
  <c r="C53" i="1"/>
  <c r="C55" i="1"/>
  <c r="C57" i="1"/>
  <c r="C59" i="1"/>
  <c r="C61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11" i="1"/>
  <c r="C13" i="1"/>
  <c r="C9" i="1"/>
  <c r="C7" i="1"/>
  <c r="B10" i="1"/>
  <c r="C10" i="1" s="1"/>
  <c r="C12" i="1"/>
  <c r="B14" i="1"/>
  <c r="C14" i="1" s="1"/>
  <c r="C16" i="1"/>
  <c r="B18" i="1"/>
  <c r="C18" i="1" s="1"/>
  <c r="C20" i="1"/>
  <c r="B22" i="1"/>
  <c r="C22" i="1" s="1"/>
  <c r="C24" i="1"/>
  <c r="B26" i="1"/>
  <c r="C26" i="1" s="1"/>
  <c r="C28" i="1"/>
  <c r="B30" i="1"/>
  <c r="C30" i="1" s="1"/>
  <c r="C32" i="1"/>
  <c r="B34" i="1"/>
  <c r="C34" i="1" s="1"/>
  <c r="C36" i="1"/>
  <c r="B38" i="1"/>
  <c r="C38" i="1" s="1"/>
  <c r="C40" i="1"/>
  <c r="B42" i="1"/>
  <c r="C42" i="1" s="1"/>
  <c r="C44" i="1"/>
  <c r="B46" i="1"/>
  <c r="C46" i="1" s="1"/>
  <c r="C48" i="1"/>
  <c r="B50" i="1"/>
  <c r="C50" i="1" s="1"/>
  <c r="C52" i="1"/>
  <c r="B54" i="1"/>
  <c r="C54" i="1" s="1"/>
  <c r="C56" i="1"/>
  <c r="B58" i="1"/>
  <c r="C58" i="1" s="1"/>
  <c r="C60" i="1"/>
  <c r="B62" i="1"/>
  <c r="C62" i="1" s="1"/>
  <c r="C64" i="1"/>
  <c r="B66" i="1"/>
  <c r="C66" i="1" s="1"/>
  <c r="C68" i="1"/>
  <c r="B70" i="1"/>
  <c r="C70" i="1" s="1"/>
  <c r="C72" i="1"/>
  <c r="B74" i="1"/>
  <c r="C74" i="1" s="1"/>
  <c r="C76" i="1"/>
  <c r="B78" i="1"/>
  <c r="C78" i="1" s="1"/>
  <c r="C80" i="1"/>
  <c r="B92" i="1"/>
  <c r="C92" i="1" s="1"/>
  <c r="C94" i="1"/>
  <c r="B96" i="1"/>
  <c r="C96" i="1" s="1"/>
  <c r="C98" i="1"/>
  <c r="B100" i="1"/>
  <c r="C100" i="1" s="1"/>
  <c r="C102" i="1"/>
  <c r="B104" i="1"/>
  <c r="C106" i="1"/>
  <c r="B108" i="1"/>
  <c r="C110" i="1"/>
  <c r="B112" i="1"/>
  <c r="C114" i="1"/>
  <c r="C108" i="1" l="1"/>
  <c r="C112" i="1"/>
  <c r="C104" i="1"/>
  <c r="D20" i="1"/>
  <c r="D84" i="1" l="1"/>
  <c r="D85" i="1"/>
  <c r="D86" i="1"/>
  <c r="D87" i="1"/>
  <c r="D88" i="1"/>
  <c r="D89" i="1"/>
  <c r="D90" i="1"/>
  <c r="D91" i="1"/>
  <c r="D8" i="1"/>
  <c r="D11" i="1"/>
  <c r="D15" i="1"/>
  <c r="D17" i="1"/>
  <c r="D19" i="1"/>
  <c r="D21" i="1"/>
  <c r="D23" i="1"/>
  <c r="D27" i="1"/>
  <c r="D29" i="1"/>
  <c r="D31" i="1"/>
  <c r="D35" i="1"/>
  <c r="D39" i="1"/>
  <c r="D41" i="1"/>
  <c r="D43" i="1"/>
  <c r="D45" i="1"/>
  <c r="D47" i="1"/>
  <c r="D49" i="1"/>
  <c r="D51" i="1"/>
  <c r="D53" i="1"/>
  <c r="D55" i="1"/>
  <c r="D59" i="1"/>
  <c r="D61" i="1"/>
  <c r="D63" i="1"/>
  <c r="D65" i="1"/>
  <c r="D67" i="1"/>
  <c r="D71" i="1"/>
  <c r="D73" i="1"/>
  <c r="D75" i="1"/>
  <c r="D77" i="1"/>
  <c r="D79" i="1"/>
  <c r="D81" i="1"/>
  <c r="D82" i="1"/>
  <c r="D83" i="1"/>
  <c r="D93" i="1"/>
  <c r="C8" i="1"/>
</calcChain>
</file>

<file path=xl/sharedStrings.xml><?xml version="1.0" encoding="utf-8"?>
<sst xmlns="http://schemas.openxmlformats.org/spreadsheetml/2006/main" count="97" uniqueCount="63">
  <si>
    <t>Anleggsnavn</t>
  </si>
  <si>
    <t>Anleggsgruppe</t>
  </si>
  <si>
    <t>Konto</t>
  </si>
  <si>
    <t>Beskrivelse/Vurdering</t>
  </si>
  <si>
    <t>Personbiler</t>
  </si>
  <si>
    <t>Programvarelisenser og egenutviklet programvare</t>
  </si>
  <si>
    <t>Forskning og utvikling, ervervet</t>
  </si>
  <si>
    <t>Immaterielle eiendeler under utførelse</t>
  </si>
  <si>
    <t>Bygninger</t>
  </si>
  <si>
    <t>Bygningsmessig anlegg</t>
  </si>
  <si>
    <t>Anlegg under utføreslse</t>
  </si>
  <si>
    <t>Boliger inkl. tomter</t>
  </si>
  <si>
    <t>Infrastruktureiendeler</t>
  </si>
  <si>
    <t>Nasjonaleiendom og kulturminner</t>
  </si>
  <si>
    <t>Andre anleggsmidler</t>
  </si>
  <si>
    <t>Maskiner, anlegg og teknsiks innretning</t>
  </si>
  <si>
    <t>Maskiner og anlegg under utførelse</t>
  </si>
  <si>
    <t>Andre transportmidler</t>
  </si>
  <si>
    <t>Inventar</t>
  </si>
  <si>
    <t>Verktøy</t>
  </si>
  <si>
    <t>Datamaskiner (PC, servere og skrivere)</t>
  </si>
  <si>
    <t>Andre driftsmidler</t>
  </si>
  <si>
    <t xml:space="preserve">Anleggsgruppe </t>
  </si>
  <si>
    <t>Beskrivelse</t>
  </si>
  <si>
    <t>Anleggskonto</t>
  </si>
  <si>
    <t xml:space="preserve">Ja </t>
  </si>
  <si>
    <t>Nei</t>
  </si>
  <si>
    <t>Vet ikke</t>
  </si>
  <si>
    <t xml:space="preserve"> Total</t>
  </si>
  <si>
    <t>Total</t>
  </si>
  <si>
    <t>Dato</t>
  </si>
  <si>
    <t>Signatur for kontroll og påført verdi</t>
  </si>
  <si>
    <t>12.12.20xx</t>
  </si>
  <si>
    <t>De hvite feltene skal fylles ut</t>
  </si>
  <si>
    <t xml:space="preserve"> Toyota-DN XXXXX</t>
  </si>
  <si>
    <r>
      <t>Se eksempler -</t>
    </r>
    <r>
      <rPr>
        <b/>
        <i/>
        <u/>
        <sz val="11"/>
        <color theme="1"/>
        <rFont val="Verdana"/>
        <family val="2"/>
      </rPr>
      <t xml:space="preserve"> husk å tømme malen for eksempler før utfylling</t>
    </r>
  </si>
  <si>
    <t>Eier/Avdeling</t>
  </si>
  <si>
    <t xml:space="preserve">Virkelig verdi/Gjenanskaffelsesverdi </t>
  </si>
  <si>
    <t>x.x</t>
  </si>
  <si>
    <t>Konsesjoner</t>
  </si>
  <si>
    <t>Patenter</t>
  </si>
  <si>
    <t>Varemerker</t>
  </si>
  <si>
    <t>Andre rettigheter</t>
  </si>
  <si>
    <t>Jord- og skogbrukseiendommer</t>
  </si>
  <si>
    <t>Tomter og andre grunnarealer</t>
  </si>
  <si>
    <t>Skip, rigger og fly</t>
  </si>
  <si>
    <t>Biler</t>
  </si>
  <si>
    <t>Fast bygningsinventar med annen avskrivingstid enn bygningen</t>
  </si>
  <si>
    <t>Driftsavdelingen</t>
  </si>
  <si>
    <t>Balanseføres</t>
  </si>
  <si>
    <t>Ev. bilagsnummer eller annen dokumentasjon</t>
  </si>
  <si>
    <t>Anskaffelsesår</t>
  </si>
  <si>
    <t>Gjenværende utnyttbar levetid i perioder</t>
  </si>
  <si>
    <t>Listeført</t>
  </si>
  <si>
    <t>I/A</t>
  </si>
  <si>
    <t>På åpningsbalansetidspunktet vurderes kontorinventar til å ha en gjenværende utnyttbar levetid på 6 år.  I kontorinventar inngår standard utstyr på våre kontorer som består av hev-senk pult, kontorstol og bokhylle, som vurderes samlet som gruppe.</t>
  </si>
  <si>
    <t>Vognkort</t>
  </si>
  <si>
    <t>xx</t>
  </si>
  <si>
    <t>04.12.20xx</t>
  </si>
  <si>
    <t>På åpningsbalansetidspunktet vurderes datamaskinene til å ha en gjenværende levetid på 8 måneder. Siden gjenværende levetid er under 12 måneder har vi valgt og ikke balanseføre datamaskinene i åpningsbalansen.</t>
  </si>
  <si>
    <t>Personbilen vurderes til å ha en gjenværende utnyttbar levetid på 2 år på åpningsbalansetidspunktet.</t>
  </si>
  <si>
    <t>Lenvo T460</t>
  </si>
  <si>
    <t>Kontorinventar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</si>
</sst>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11"/>
      <color theme="1"/>
      <name val="Verdana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i/>
      <sz val="11"/>
      <name val="Verdana"/>
      <family val="2"/>
    </font>
    <font>
      <i/>
      <sz val="11"/>
      <color theme="1"/>
      <name val="Verdana"/>
      <family val="2"/>
    </font>
    <font>
      <sz val="11"/>
      <color theme="0"/>
      <name val="Verdana"/>
      <family val="2"/>
    </font>
    <font>
      <b/>
      <i/>
      <sz val="11"/>
      <color theme="1"/>
      <name val="Verdana"/>
      <family val="2"/>
    </font>
    <font>
      <b/>
      <i/>
      <u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2" fillId="5" borderId="6" xfId="0" applyFont="1" applyFill="1" applyBorder="1" applyAlignment="1">
      <alignment horizontal="center"/>
    </xf>
    <xf numFmtId="0" fontId="2" fillId="5" borderId="0" xfId="0" applyFont="1" applyFill="1"/>
    <xf numFmtId="1" fontId="0" fillId="0" borderId="6" xfId="0" applyNumberFormat="1" applyBorder="1" applyAlignment="1">
      <alignment horizontal="center"/>
    </xf>
    <xf numFmtId="0" fontId="7" fillId="0" borderId="6" xfId="0" applyFont="1" applyFill="1" applyBorder="1"/>
    <xf numFmtId="0" fontId="7" fillId="0" borderId="0" xfId="0" applyFont="1"/>
    <xf numFmtId="0" fontId="7" fillId="2" borderId="6" xfId="0" applyFont="1" applyFill="1" applyBorder="1"/>
    <xf numFmtId="0" fontId="7" fillId="0" borderId="6" xfId="0" applyFont="1" applyFill="1" applyBorder="1" applyProtection="1">
      <protection locked="0"/>
    </xf>
    <xf numFmtId="0" fontId="8" fillId="5" borderId="6" xfId="0" applyFont="1" applyFill="1" applyBorder="1"/>
    <xf numFmtId="0" fontId="9" fillId="0" borderId="6" xfId="0" applyFont="1" applyFill="1" applyBorder="1"/>
    <xf numFmtId="0" fontId="8" fillId="5" borderId="2" xfId="0" applyFont="1" applyFill="1" applyBorder="1"/>
    <xf numFmtId="0" fontId="7" fillId="0" borderId="0" xfId="2" applyFont="1"/>
    <xf numFmtId="14" fontId="12" fillId="5" borderId="2" xfId="2" applyNumberFormat="1" applyFont="1" applyFill="1" applyBorder="1"/>
    <xf numFmtId="14" fontId="12" fillId="5" borderId="2" xfId="2" applyNumberFormat="1" applyFont="1" applyFill="1" applyBorder="1" applyAlignment="1">
      <alignment horizontal="center"/>
    </xf>
    <xf numFmtId="0" fontId="9" fillId="0" borderId="2" xfId="2" applyFont="1" applyFill="1" applyBorder="1"/>
    <xf numFmtId="0" fontId="7" fillId="0" borderId="6" xfId="2" applyFont="1" applyFill="1" applyBorder="1"/>
    <xf numFmtId="0" fontId="7" fillId="2" borderId="6" xfId="2" applyFont="1" applyFill="1" applyBorder="1"/>
    <xf numFmtId="14" fontId="7" fillId="0" borderId="6" xfId="2" applyNumberFormat="1" applyFont="1" applyFill="1" applyBorder="1"/>
    <xf numFmtId="164" fontId="7" fillId="0" borderId="6" xfId="5" applyFont="1" applyFill="1" applyBorder="1"/>
    <xf numFmtId="14" fontId="7" fillId="0" borderId="4" xfId="2" applyNumberFormat="1" applyFont="1" applyFill="1" applyBorder="1"/>
    <xf numFmtId="0" fontId="7" fillId="0" borderId="2" xfId="2" applyFont="1" applyFill="1" applyBorder="1"/>
    <xf numFmtId="0" fontId="8" fillId="5" borderId="6" xfId="2" applyFont="1" applyFill="1" applyBorder="1"/>
    <xf numFmtId="14" fontId="8" fillId="5" borderId="6" xfId="2" applyNumberFormat="1" applyFont="1" applyFill="1" applyBorder="1"/>
    <xf numFmtId="14" fontId="12" fillId="5" borderId="6" xfId="2" applyNumberFormat="1" applyFont="1" applyFill="1" applyBorder="1"/>
    <xf numFmtId="14" fontId="12" fillId="5" borderId="6" xfId="2" applyNumberFormat="1" applyFont="1" applyFill="1" applyBorder="1" applyAlignment="1">
      <alignment horizontal="center"/>
    </xf>
    <xf numFmtId="14" fontId="7" fillId="4" borderId="6" xfId="2" applyNumberFormat="1" applyFont="1" applyFill="1" applyBorder="1"/>
    <xf numFmtId="14" fontId="8" fillId="5" borderId="4" xfId="2" applyNumberFormat="1" applyFont="1" applyFill="1" applyBorder="1"/>
    <xf numFmtId="14" fontId="7" fillId="4" borderId="4" xfId="2" applyNumberFormat="1" applyFont="1" applyFill="1" applyBorder="1"/>
    <xf numFmtId="164" fontId="8" fillId="5" borderId="6" xfId="5" applyFont="1" applyFill="1" applyBorder="1"/>
    <xf numFmtId="164" fontId="7" fillId="4" borderId="6" xfId="5" applyFont="1" applyFill="1" applyBorder="1"/>
    <xf numFmtId="0" fontId="7" fillId="4" borderId="6" xfId="2" applyFont="1" applyFill="1" applyBorder="1"/>
    <xf numFmtId="0" fontId="7" fillId="4" borderId="6" xfId="2" applyNumberFormat="1" applyFont="1" applyFill="1" applyBorder="1"/>
    <xf numFmtId="0" fontId="7" fillId="0" borderId="6" xfId="10" applyFont="1" applyFill="1" applyBorder="1" applyAlignment="1">
      <alignment wrapText="1"/>
    </xf>
    <xf numFmtId="0" fontId="7" fillId="0" borderId="6" xfId="1" applyNumberFormat="1" applyFont="1" applyFill="1" applyBorder="1"/>
    <xf numFmtId="164" fontId="7" fillId="4" borderId="7" xfId="5" applyFont="1" applyFill="1" applyBorder="1"/>
    <xf numFmtId="14" fontId="7" fillId="0" borderId="0" xfId="2" applyNumberFormat="1" applyFont="1" applyFill="1" applyBorder="1"/>
    <xf numFmtId="14" fontId="7" fillId="0" borderId="5" xfId="2" applyNumberFormat="1" applyFont="1" applyFill="1" applyBorder="1"/>
    <xf numFmtId="0" fontId="13" fillId="0" borderId="0" xfId="2" applyFont="1"/>
    <xf numFmtId="0" fontId="7" fillId="0" borderId="0" xfId="0" applyFont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/>
    <xf numFmtId="0" fontId="7" fillId="0" borderId="6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0" fontId="11" fillId="3" borderId="9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/>
    </xf>
    <xf numFmtId="14" fontId="12" fillId="5" borderId="10" xfId="2" applyNumberFormat="1" applyFont="1" applyFill="1" applyBorder="1"/>
    <xf numFmtId="0" fontId="10" fillId="3" borderId="9" xfId="6" applyFont="1" applyFill="1" applyBorder="1" applyAlignment="1">
      <alignment horizontal="center" vertical="center"/>
    </xf>
    <xf numFmtId="0" fontId="8" fillId="5" borderId="7" xfId="0" applyFont="1" applyFill="1" applyBorder="1"/>
    <xf numFmtId="0" fontId="8" fillId="5" borderId="3" xfId="0" applyFont="1" applyFill="1" applyBorder="1"/>
    <xf numFmtId="0" fontId="12" fillId="5" borderId="3" xfId="2" applyFont="1" applyFill="1" applyBorder="1"/>
    <xf numFmtId="14" fontId="12" fillId="5" borderId="3" xfId="2" applyNumberFormat="1" applyFont="1" applyFill="1" applyBorder="1"/>
    <xf numFmtId="165" fontId="11" fillId="3" borderId="9" xfId="1" applyNumberFormat="1" applyFont="1" applyFill="1" applyBorder="1" applyAlignment="1">
      <alignment horizontal="center" vertical="center"/>
    </xf>
    <xf numFmtId="165" fontId="12" fillId="5" borderId="2" xfId="1" applyNumberFormat="1" applyFont="1" applyFill="1" applyBorder="1"/>
    <xf numFmtId="165" fontId="7" fillId="0" borderId="4" xfId="1" applyNumberFormat="1" applyFont="1" applyFill="1" applyBorder="1"/>
    <xf numFmtId="165" fontId="12" fillId="5" borderId="6" xfId="1" applyNumberFormat="1" applyFont="1" applyFill="1" applyBorder="1"/>
    <xf numFmtId="165" fontId="8" fillId="5" borderId="4" xfId="1" applyNumberFormat="1" applyFont="1" applyFill="1" applyBorder="1"/>
    <xf numFmtId="165" fontId="7" fillId="4" borderId="4" xfId="1" applyNumberFormat="1" applyFont="1" applyFill="1" applyBorder="1"/>
    <xf numFmtId="165" fontId="7" fillId="4" borderId="7" xfId="1" applyNumberFormat="1" applyFont="1" applyFill="1" applyBorder="1"/>
    <xf numFmtId="0" fontId="8" fillId="5" borderId="1" xfId="2" applyFont="1" applyFill="1" applyBorder="1" applyAlignment="1">
      <alignment horizontal="center" vertical="center" wrapText="1"/>
    </xf>
    <xf numFmtId="0" fontId="8" fillId="5" borderId="8" xfId="2" applyFont="1" applyFill="1" applyBorder="1" applyAlignment="1">
      <alignment horizontal="center" vertical="center" wrapText="1"/>
    </xf>
    <xf numFmtId="0" fontId="7" fillId="0" borderId="6" xfId="2" quotePrefix="1" applyNumberFormat="1" applyFont="1" applyFill="1" applyBorder="1"/>
    <xf numFmtId="165" fontId="7" fillId="0" borderId="6" xfId="5" applyNumberFormat="1" applyFont="1" applyFill="1" applyBorder="1"/>
    <xf numFmtId="165" fontId="8" fillId="5" borderId="6" xfId="2" applyNumberFormat="1" applyFont="1" applyFill="1" applyBorder="1"/>
    <xf numFmtId="165" fontId="7" fillId="4" borderId="6" xfId="2" applyNumberFormat="1" applyFont="1" applyFill="1" applyBorder="1"/>
    <xf numFmtId="165" fontId="8" fillId="5" borderId="6" xfId="5" applyNumberFormat="1" applyFont="1" applyFill="1" applyBorder="1"/>
    <xf numFmtId="165" fontId="7" fillId="4" borderId="6" xfId="5" applyNumberFormat="1" applyFont="1" applyFill="1" applyBorder="1"/>
    <xf numFmtId="0" fontId="7" fillId="0" borderId="0" xfId="0" applyNumberFormat="1" applyFont="1"/>
    <xf numFmtId="0" fontId="7" fillId="0" borderId="0" xfId="2" applyNumberFormat="1" applyFont="1"/>
    <xf numFmtId="0" fontId="9" fillId="2" borderId="1" xfId="2" applyNumberFormat="1" applyFont="1" applyFill="1" applyBorder="1" applyAlignment="1">
      <alignment horizontal="center" vertical="center" wrapText="1"/>
    </xf>
    <xf numFmtId="0" fontId="10" fillId="3" borderId="9" xfId="6" applyNumberFormat="1" applyFont="1" applyFill="1" applyBorder="1" applyAlignment="1">
      <alignment horizontal="center" vertical="center"/>
    </xf>
    <xf numFmtId="0" fontId="12" fillId="5" borderId="3" xfId="2" applyNumberFormat="1" applyFont="1" applyFill="1" applyBorder="1"/>
    <xf numFmtId="0" fontId="8" fillId="5" borderId="6" xfId="2" applyNumberFormat="1" applyFont="1" applyFill="1" applyBorder="1"/>
    <xf numFmtId="0" fontId="8" fillId="5" borderId="6" xfId="2" quotePrefix="1" applyNumberFormat="1" applyFont="1" applyFill="1" applyBorder="1"/>
    <xf numFmtId="0" fontId="7" fillId="4" borderId="6" xfId="2" quotePrefix="1" applyNumberFormat="1" applyFont="1" applyFill="1" applyBorder="1"/>
    <xf numFmtId="0" fontId="7" fillId="0" borderId="6" xfId="2" applyNumberFormat="1" applyFont="1" applyFill="1" applyBorder="1"/>
    <xf numFmtId="0" fontId="7" fillId="0" borderId="6" xfId="0" applyNumberFormat="1" applyFont="1" applyFill="1" applyBorder="1" applyProtection="1">
      <protection locked="0"/>
    </xf>
    <xf numFmtId="0" fontId="11" fillId="3" borderId="6" xfId="2" applyFont="1" applyFill="1" applyBorder="1" applyAlignment="1">
      <alignment horizontal="center" vertical="center"/>
    </xf>
    <xf numFmtId="0" fontId="10" fillId="3" borderId="6" xfId="6" applyNumberFormat="1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 wrapText="1"/>
    </xf>
    <xf numFmtId="165" fontId="11" fillId="3" borderId="6" xfId="1" applyNumberFormat="1" applyFont="1" applyFill="1" applyBorder="1" applyAlignment="1">
      <alignment horizontal="center" vertical="center"/>
    </xf>
    <xf numFmtId="0" fontId="10" fillId="3" borderId="2" xfId="6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18">
    <cellStyle name="Comma 2" xfId="7" xr:uid="{00000000-0005-0000-0000-000000000000}"/>
    <cellStyle name="Comma 2 2" xfId="16" xr:uid="{00000000-0005-0000-0000-000001000000}"/>
    <cellStyle name="Comma 3" xfId="8" xr:uid="{00000000-0005-0000-0000-000002000000}"/>
    <cellStyle name="Comma 3 2" xfId="17" xr:uid="{00000000-0005-0000-0000-000003000000}"/>
    <cellStyle name="Comma 4" xfId="3" xr:uid="{00000000-0005-0000-0000-000004000000}"/>
    <cellStyle name="Comma 4 2" xfId="14" xr:uid="{00000000-0005-0000-0000-000005000000}"/>
    <cellStyle name="Komma" xfId="1" builtinId="3"/>
    <cellStyle name="Komma 2" xfId="5" xr:uid="{00000000-0005-0000-0000-000007000000}"/>
    <cellStyle name="Komma 2 2" xfId="15" xr:uid="{00000000-0005-0000-0000-000008000000}"/>
    <cellStyle name="Normal" xfId="0" builtinId="0"/>
    <cellStyle name="Normal 2" xfId="6" xr:uid="{00000000-0005-0000-0000-00000A000000}"/>
    <cellStyle name="Normal 2 2" xfId="9" xr:uid="{00000000-0005-0000-0000-00000B000000}"/>
    <cellStyle name="Normal 2 3" xfId="10" xr:uid="{00000000-0005-0000-0000-00000C000000}"/>
    <cellStyle name="Normal 3" xfId="11" xr:uid="{00000000-0005-0000-0000-00000D000000}"/>
    <cellStyle name="Normal 4" xfId="12" xr:uid="{00000000-0005-0000-0000-00000E000000}"/>
    <cellStyle name="Normal 5" xfId="13" xr:uid="{00000000-0005-0000-0000-00000F000000}"/>
    <cellStyle name="Normal 6" xfId="2" xr:uid="{00000000-0005-0000-0000-000010000000}"/>
    <cellStyle name="Percent 2" xfId="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Deloitte Norg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86BC25"/>
      </a:accent1>
      <a:accent2>
        <a:srgbClr val="046A38"/>
      </a:accent2>
      <a:accent3>
        <a:srgbClr val="62B5E5"/>
      </a:accent3>
      <a:accent4>
        <a:srgbClr val="012169"/>
      </a:accent4>
      <a:accent5>
        <a:srgbClr val="0097A9"/>
      </a:accent5>
      <a:accent6>
        <a:srgbClr val="75787B"/>
      </a:accent6>
      <a:hlink>
        <a:srgbClr val="00A3E0"/>
      </a:hlink>
      <a:folHlink>
        <a:srgbClr val="954F72"/>
      </a:folHlink>
    </a:clrScheme>
    <a:fontScheme name="Deloitte Norg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2:N115"/>
  <sheetViews>
    <sheetView tabSelected="1" zoomScale="70" zoomScaleNormal="70" workbookViewId="0">
      <pane ySplit="6" topLeftCell="A7" activePane="bottomLeft" state="frozen"/>
      <selection pane="bottomLeft"/>
    </sheetView>
  </sheetViews>
  <sheetFormatPr baseColWidth="10" defaultColWidth="8.7265625" defaultRowHeight="13.5" outlineLevelRow="1" x14ac:dyDescent="0.25"/>
  <cols>
    <col min="1" max="1" width="40" style="7" customWidth="1"/>
    <col min="2" max="2" width="9.90625" style="7" customWidth="1"/>
    <col min="3" max="3" width="62.08984375" style="7" bestFit="1" customWidth="1"/>
    <col min="4" max="4" width="8.453125" style="7" bestFit="1" customWidth="1"/>
    <col min="5" max="5" width="16.453125" style="7" bestFit="1" customWidth="1"/>
    <col min="6" max="6" width="16.26953125" style="70" bestFit="1" customWidth="1"/>
    <col min="7" max="7" width="14.453125" style="7" customWidth="1"/>
    <col min="8" max="8" width="18" style="7" bestFit="1" customWidth="1"/>
    <col min="9" max="9" width="48.08984375" style="7" customWidth="1"/>
    <col min="10" max="10" width="14.08984375" style="7" customWidth="1"/>
    <col min="11" max="11" width="18.453125" style="7" customWidth="1"/>
    <col min="12" max="12" width="13.26953125" style="40" bestFit="1" customWidth="1"/>
    <col min="13" max="13" width="14.90625" style="40" customWidth="1"/>
    <col min="14" max="16384" width="8.7265625" style="7"/>
  </cols>
  <sheetData>
    <row r="2" spans="1:13" x14ac:dyDescent="0.25">
      <c r="A2" s="39" t="s">
        <v>35</v>
      </c>
    </row>
    <row r="3" spans="1:13" x14ac:dyDescent="0.25">
      <c r="A3" s="39" t="s">
        <v>33</v>
      </c>
      <c r="B3" s="13"/>
      <c r="C3" s="13"/>
      <c r="D3" s="13"/>
      <c r="E3" s="13"/>
      <c r="F3" s="71"/>
      <c r="G3" s="13"/>
      <c r="H3" s="13"/>
      <c r="I3" s="13"/>
      <c r="J3" s="13"/>
      <c r="K3" s="13"/>
    </row>
    <row r="4" spans="1:13" ht="14" thickBot="1" x14ac:dyDescent="0.3">
      <c r="A4" s="13"/>
      <c r="B4" s="13"/>
      <c r="C4" s="13"/>
      <c r="D4" s="13"/>
      <c r="E4" s="13"/>
      <c r="F4" s="71"/>
      <c r="G4" s="13"/>
      <c r="H4" s="13"/>
      <c r="I4" s="13"/>
      <c r="J4" s="13"/>
      <c r="K4" s="13"/>
    </row>
    <row r="5" spans="1:13" ht="68" thickBot="1" x14ac:dyDescent="0.3">
      <c r="A5" s="41" t="s">
        <v>0</v>
      </c>
      <c r="B5" s="41" t="s">
        <v>1</v>
      </c>
      <c r="C5" s="41" t="s">
        <v>1</v>
      </c>
      <c r="D5" s="41" t="s">
        <v>2</v>
      </c>
      <c r="E5" s="41" t="s">
        <v>36</v>
      </c>
      <c r="F5" s="72" t="s">
        <v>51</v>
      </c>
      <c r="G5" s="62" t="s">
        <v>52</v>
      </c>
      <c r="H5" s="41" t="s">
        <v>50</v>
      </c>
      <c r="I5" s="41" t="s">
        <v>3</v>
      </c>
      <c r="J5" s="62" t="s">
        <v>49</v>
      </c>
      <c r="K5" s="63" t="s">
        <v>37</v>
      </c>
      <c r="L5" s="63" t="s">
        <v>30</v>
      </c>
      <c r="M5" s="41" t="s">
        <v>31</v>
      </c>
    </row>
    <row r="6" spans="1:13" ht="40.5" x14ac:dyDescent="0.25">
      <c r="A6" s="50" t="s">
        <v>34</v>
      </c>
      <c r="B6" s="48">
        <v>1230</v>
      </c>
      <c r="C6" s="50" t="s">
        <v>4</v>
      </c>
      <c r="D6" s="48">
        <v>1230</v>
      </c>
      <c r="E6" s="48" t="s">
        <v>48</v>
      </c>
      <c r="F6" s="73">
        <v>2013</v>
      </c>
      <c r="G6" s="48">
        <v>24</v>
      </c>
      <c r="H6" s="48" t="s">
        <v>56</v>
      </c>
      <c r="I6" s="47" t="s">
        <v>60</v>
      </c>
      <c r="J6" s="48" t="s">
        <v>25</v>
      </c>
      <c r="K6" s="55">
        <v>105000</v>
      </c>
      <c r="L6" s="48" t="s">
        <v>32</v>
      </c>
      <c r="M6" s="48" t="s">
        <v>38</v>
      </c>
    </row>
    <row r="7" spans="1:13" s="43" customFormat="1" ht="81" outlineLevel="1" x14ac:dyDescent="0.25">
      <c r="A7" s="84" t="s">
        <v>61</v>
      </c>
      <c r="B7" s="84">
        <v>1280</v>
      </c>
      <c r="C7" s="84" t="str">
        <f>VLOOKUP(B7,Anleggsgrupper!A$3:C$28,2,FALSE)</f>
        <v>Datamaskiner (PC, servere og skrivere)</v>
      </c>
      <c r="D7" s="84">
        <f>VLOOKUP(B7,Anleggsgrupper!A$3:C$28,3,FALSE)</f>
        <v>1280</v>
      </c>
      <c r="E7" s="80" t="s">
        <v>48</v>
      </c>
      <c r="F7" s="81">
        <v>2015</v>
      </c>
      <c r="G7" s="80">
        <v>8</v>
      </c>
      <c r="H7" s="80" t="s">
        <v>53</v>
      </c>
      <c r="I7" s="82" t="s">
        <v>59</v>
      </c>
      <c r="J7" s="80" t="s">
        <v>26</v>
      </c>
      <c r="K7" s="83" t="s">
        <v>54</v>
      </c>
      <c r="L7" s="80" t="s">
        <v>54</v>
      </c>
      <c r="M7" s="80" t="s">
        <v>38</v>
      </c>
    </row>
    <row r="8" spans="1:13" s="43" customFormat="1" ht="81" outlineLevel="1" x14ac:dyDescent="0.25">
      <c r="A8" s="50" t="s">
        <v>62</v>
      </c>
      <c r="B8" s="50">
        <v>1250</v>
      </c>
      <c r="C8" s="50" t="str">
        <f>VLOOKUP(B8,Anleggsgrupper!A$3:C$28,2,FALSE)</f>
        <v>Inventar</v>
      </c>
      <c r="D8" s="50">
        <f>VLOOKUP(B8,Anleggsgrupper!A$3:C$28,3,FALSE)</f>
        <v>1250</v>
      </c>
      <c r="E8" s="48" t="s">
        <v>48</v>
      </c>
      <c r="F8" s="73">
        <v>2010</v>
      </c>
      <c r="G8" s="48">
        <v>72</v>
      </c>
      <c r="H8" s="48" t="s">
        <v>53</v>
      </c>
      <c r="I8" s="47" t="s">
        <v>55</v>
      </c>
      <c r="J8" s="48" t="s">
        <v>25</v>
      </c>
      <c r="K8" s="55">
        <v>82000</v>
      </c>
      <c r="L8" s="48" t="s">
        <v>58</v>
      </c>
      <c r="M8" s="48" t="s">
        <v>57</v>
      </c>
    </row>
    <row r="9" spans="1:13" x14ac:dyDescent="0.25">
      <c r="A9" s="51" t="s">
        <v>29</v>
      </c>
      <c r="B9" s="52">
        <v>1000</v>
      </c>
      <c r="C9" s="52" t="str">
        <f>VLOOKUP(B9,Anleggsgrupper!A$3:C$28,2,FALSE)</f>
        <v>Forskning og utvikling, ervervet</v>
      </c>
      <c r="D9" s="53"/>
      <c r="E9" s="54"/>
      <c r="F9" s="74"/>
      <c r="G9" s="54"/>
      <c r="H9" s="49"/>
      <c r="I9" s="49"/>
      <c r="J9" s="14"/>
      <c r="K9" s="56">
        <f>SUM(K6:K8)</f>
        <v>187000</v>
      </c>
      <c r="L9" s="15"/>
      <c r="M9" s="15"/>
    </row>
    <row r="10" spans="1:13" x14ac:dyDescent="0.25">
      <c r="A10" s="12" t="s">
        <v>28</v>
      </c>
      <c r="B10" s="10">
        <f>SUBTOTAL(9,B11:B11)</f>
        <v>1020</v>
      </c>
      <c r="C10" s="10" t="str">
        <f>VLOOKUP(B10,Anleggsgrupper!A$3:C$28,2,FALSE)</f>
        <v>Konsesjoner</v>
      </c>
      <c r="D10" s="23"/>
      <c r="E10" s="24"/>
      <c r="F10" s="75"/>
      <c r="G10" s="66"/>
      <c r="H10" s="24"/>
      <c r="I10" s="24"/>
      <c r="J10" s="25"/>
      <c r="K10" s="58">
        <f>SUM(K11:K13)</f>
        <v>0</v>
      </c>
      <c r="L10" s="26"/>
      <c r="M10" s="26"/>
    </row>
    <row r="11" spans="1:13" outlineLevel="1" x14ac:dyDescent="0.25">
      <c r="A11" s="6"/>
      <c r="B11" s="6">
        <v>1020</v>
      </c>
      <c r="C11" s="8" t="str">
        <f>VLOOKUP(B11,Anleggsgrupper!A$3:C$28,2,FALSE)</f>
        <v>Konsesjoner</v>
      </c>
      <c r="D11" s="18">
        <f>VLOOKUP(B11,Anleggsgrupper!A$3:C$28,3,FALSE)</f>
        <v>1020</v>
      </c>
      <c r="E11" s="27"/>
      <c r="F11" s="33"/>
      <c r="G11" s="67"/>
      <c r="H11" s="27"/>
      <c r="I11" s="27"/>
      <c r="J11" s="21"/>
      <c r="K11" s="57"/>
      <c r="L11" s="44"/>
      <c r="M11" s="44"/>
    </row>
    <row r="12" spans="1:13" s="43" customFormat="1" outlineLevel="1" x14ac:dyDescent="0.25">
      <c r="A12" s="16"/>
      <c r="B12" s="6">
        <v>1020</v>
      </c>
      <c r="C12" s="8" t="str">
        <f>VLOOKUP(B12,Anleggsgrupper!A$3:C$28,2,FALSE)</f>
        <v>Konsesjoner</v>
      </c>
      <c r="D12" s="18">
        <f>VLOOKUP(B12,Anleggsgrupper!A$3:C$28,3,FALSE)</f>
        <v>1020</v>
      </c>
      <c r="E12" s="19"/>
      <c r="F12" s="64"/>
      <c r="G12" s="65"/>
      <c r="H12" s="20"/>
      <c r="I12" s="17"/>
      <c r="J12" s="21"/>
      <c r="K12" s="57"/>
      <c r="L12" s="42"/>
      <c r="M12" s="42"/>
    </row>
    <row r="13" spans="1:13" s="43" customFormat="1" outlineLevel="1" x14ac:dyDescent="0.25">
      <c r="A13" s="22"/>
      <c r="B13" s="17">
        <v>1020</v>
      </c>
      <c r="C13" s="8" t="str">
        <f>VLOOKUP(B13,Anleggsgrupper!A$3:C$28,2,FALSE)</f>
        <v>Konsesjoner</v>
      </c>
      <c r="D13" s="18">
        <f>VLOOKUP(B13,Anleggsgrupper!A$3:C$28,3,FALSE)</f>
        <v>1020</v>
      </c>
      <c r="E13" s="19"/>
      <c r="F13" s="64"/>
      <c r="G13" s="65"/>
      <c r="H13" s="20"/>
      <c r="I13" s="17"/>
      <c r="J13" s="21"/>
      <c r="K13" s="57"/>
      <c r="L13" s="42"/>
      <c r="M13" s="42"/>
    </row>
    <row r="14" spans="1:13" x14ac:dyDescent="0.25">
      <c r="A14" s="12" t="s">
        <v>28</v>
      </c>
      <c r="B14" s="10">
        <f>SUBTOTAL(9,B15:B15)</f>
        <v>1030</v>
      </c>
      <c r="C14" s="10" t="str">
        <f>VLOOKUP(B14,Anleggsgrupper!A$3:C$28,2,FALSE)</f>
        <v>Patenter</v>
      </c>
      <c r="D14" s="23"/>
      <c r="E14" s="24"/>
      <c r="F14" s="76"/>
      <c r="G14" s="68"/>
      <c r="H14" s="30"/>
      <c r="I14" s="23"/>
      <c r="J14" s="28"/>
      <c r="K14" s="59">
        <f>SUM(K15:K17)</f>
        <v>0</v>
      </c>
      <c r="L14" s="26"/>
      <c r="M14" s="26"/>
    </row>
    <row r="15" spans="1:13" outlineLevel="1" x14ac:dyDescent="0.25">
      <c r="A15" s="6"/>
      <c r="B15" s="6">
        <v>1030</v>
      </c>
      <c r="C15" s="8" t="str">
        <f>VLOOKUP(B15,Anleggsgrupper!A$3:C$28,2,FALSE)</f>
        <v>Patenter</v>
      </c>
      <c r="D15" s="18">
        <f>VLOOKUP(B15,Anleggsgrupper!A$3:C$28,3,FALSE)</f>
        <v>1030</v>
      </c>
      <c r="E15" s="27"/>
      <c r="F15" s="77"/>
      <c r="G15" s="69"/>
      <c r="H15" s="31"/>
      <c r="I15" s="32"/>
      <c r="J15" s="29"/>
      <c r="K15" s="60"/>
      <c r="L15" s="44"/>
      <c r="M15" s="44"/>
    </row>
    <row r="16" spans="1:13" s="43" customFormat="1" outlineLevel="1" x14ac:dyDescent="0.25">
      <c r="A16" s="16"/>
      <c r="B16" s="6">
        <v>1030</v>
      </c>
      <c r="C16" s="8" t="str">
        <f>VLOOKUP(B16,Anleggsgrupper!A$3:C$28,2,FALSE)</f>
        <v>Patenter</v>
      </c>
      <c r="D16" s="18">
        <f>VLOOKUP(B16,Anleggsgrupper!A$3:C$28,3,FALSE)</f>
        <v>1030</v>
      </c>
      <c r="E16" s="27"/>
      <c r="F16" s="77"/>
      <c r="G16" s="69"/>
      <c r="H16" s="31"/>
      <c r="I16" s="32"/>
      <c r="J16" s="29"/>
      <c r="K16" s="60"/>
      <c r="L16" s="42"/>
      <c r="M16" s="42"/>
    </row>
    <row r="17" spans="1:13" s="43" customFormat="1" outlineLevel="1" x14ac:dyDescent="0.25">
      <c r="A17" s="22"/>
      <c r="B17" s="17">
        <v>1030</v>
      </c>
      <c r="C17" s="8" t="str">
        <f>VLOOKUP(B17,Anleggsgrupper!A$3:C$28,2,FALSE)</f>
        <v>Patenter</v>
      </c>
      <c r="D17" s="18">
        <f>VLOOKUP(B17,Anleggsgrupper!A$3:C$28,3,FALSE)</f>
        <v>1030</v>
      </c>
      <c r="E17" s="19"/>
      <c r="F17" s="64"/>
      <c r="G17" s="65"/>
      <c r="H17" s="20"/>
      <c r="I17" s="17"/>
      <c r="J17" s="21"/>
      <c r="K17" s="57"/>
      <c r="L17" s="42"/>
      <c r="M17" s="42"/>
    </row>
    <row r="18" spans="1:13" x14ac:dyDescent="0.25">
      <c r="A18" s="12" t="s">
        <v>28</v>
      </c>
      <c r="B18" s="10">
        <f>SUBTOTAL(9,B19:B19)</f>
        <v>1040</v>
      </c>
      <c r="C18" s="10" t="str">
        <f>VLOOKUP(B18,Anleggsgrupper!A$3:C$28,2,FALSE)</f>
        <v>Programvarelisenser og egenutviklet programvare</v>
      </c>
      <c r="D18" s="23"/>
      <c r="E18" s="24"/>
      <c r="F18" s="75"/>
      <c r="G18" s="68"/>
      <c r="H18" s="30"/>
      <c r="I18" s="23"/>
      <c r="J18" s="28"/>
      <c r="K18" s="59">
        <f>SUM(K19:K21)</f>
        <v>0</v>
      </c>
      <c r="L18" s="26"/>
      <c r="M18" s="26"/>
    </row>
    <row r="19" spans="1:13" outlineLevel="1" x14ac:dyDescent="0.25">
      <c r="A19" s="6"/>
      <c r="B19" s="6">
        <v>1040</v>
      </c>
      <c r="C19" s="8" t="str">
        <f>VLOOKUP(B19,Anleggsgrupper!A$3:C$28,2,FALSE)</f>
        <v>Programvarelisenser og egenutviklet programvare</v>
      </c>
      <c r="D19" s="18">
        <f>VLOOKUP(B19,Anleggsgrupper!A$3:C$28,3,FALSE)</f>
        <v>1040</v>
      </c>
      <c r="E19" s="33"/>
      <c r="F19" s="33"/>
      <c r="G19" s="69"/>
      <c r="H19" s="31"/>
      <c r="I19" s="32"/>
      <c r="J19" s="29"/>
      <c r="K19" s="60"/>
      <c r="L19" s="29"/>
      <c r="M19" s="42"/>
    </row>
    <row r="20" spans="1:13" s="43" customFormat="1" outlineLevel="1" x14ac:dyDescent="0.25">
      <c r="A20" s="16"/>
      <c r="B20" s="6">
        <v>1040</v>
      </c>
      <c r="C20" s="8" t="str">
        <f>VLOOKUP(B20,Anleggsgrupper!A$3:C$28,2,FALSE)</f>
        <v>Programvarelisenser og egenutviklet programvare</v>
      </c>
      <c r="D20" s="18">
        <f>VLOOKUP(B20,Anleggsgrupper!A$3:C$28,3,FALSE)</f>
        <v>1040</v>
      </c>
      <c r="E20" s="27"/>
      <c r="F20" s="33"/>
      <c r="G20" s="69"/>
      <c r="H20" s="31"/>
      <c r="I20" s="32"/>
      <c r="J20" s="29"/>
      <c r="K20" s="60"/>
      <c r="L20" s="42"/>
      <c r="M20" s="42"/>
    </row>
    <row r="21" spans="1:13" s="43" customFormat="1" outlineLevel="1" x14ac:dyDescent="0.25">
      <c r="A21" s="22"/>
      <c r="B21" s="17">
        <v>1040</v>
      </c>
      <c r="C21" s="8" t="str">
        <f>VLOOKUP(B21,Anleggsgrupper!A$3:C$28,2,FALSE)</f>
        <v>Programvarelisenser og egenutviklet programvare</v>
      </c>
      <c r="D21" s="18">
        <f>VLOOKUP(B21,Anleggsgrupper!A$3:C$28,3,FALSE)</f>
        <v>1040</v>
      </c>
      <c r="E21" s="27"/>
      <c r="F21" s="33"/>
      <c r="G21" s="69"/>
      <c r="H21" s="31"/>
      <c r="I21" s="32"/>
      <c r="J21" s="29"/>
      <c r="K21" s="60"/>
      <c r="L21" s="42"/>
      <c r="M21" s="42"/>
    </row>
    <row r="22" spans="1:13" x14ac:dyDescent="0.25">
      <c r="A22" s="12" t="s">
        <v>28</v>
      </c>
      <c r="B22" s="10">
        <f>SUBTOTAL(9,B23:B23)</f>
        <v>1050</v>
      </c>
      <c r="C22" s="10" t="str">
        <f>VLOOKUP(B22,Anleggsgrupper!A$3:C$28,2,FALSE)</f>
        <v>Varemerker</v>
      </c>
      <c r="D22" s="23"/>
      <c r="E22" s="24"/>
      <c r="F22" s="76"/>
      <c r="G22" s="68"/>
      <c r="H22" s="30"/>
      <c r="I22" s="23"/>
      <c r="J22" s="28"/>
      <c r="K22" s="59">
        <f>SUM(K23:K25)</f>
        <v>0</v>
      </c>
      <c r="L22" s="26"/>
      <c r="M22" s="26"/>
    </row>
    <row r="23" spans="1:13" outlineLevel="1" x14ac:dyDescent="0.25">
      <c r="A23" s="6"/>
      <c r="B23" s="6">
        <v>1050</v>
      </c>
      <c r="C23" s="8" t="str">
        <f>VLOOKUP(B23,Anleggsgrupper!A$3:C$28,2,FALSE)</f>
        <v>Varemerker</v>
      </c>
      <c r="D23" s="18">
        <f>VLOOKUP(B23,Anleggsgrupper!A$3:C$28,3,FALSE)</f>
        <v>1050</v>
      </c>
      <c r="E23" s="27"/>
      <c r="F23" s="77"/>
      <c r="G23" s="69"/>
      <c r="H23" s="31"/>
      <c r="I23" s="32"/>
      <c r="J23" s="29"/>
      <c r="K23" s="60"/>
      <c r="L23" s="44"/>
      <c r="M23" s="44"/>
    </row>
    <row r="24" spans="1:13" s="43" customFormat="1" outlineLevel="1" x14ac:dyDescent="0.25">
      <c r="A24" s="16"/>
      <c r="B24" s="6">
        <v>1050</v>
      </c>
      <c r="C24" s="8" t="str">
        <f>VLOOKUP(B24,Anleggsgrupper!A$3:C$28,2,FALSE)</f>
        <v>Varemerker</v>
      </c>
      <c r="D24" s="18">
        <f>VLOOKUP(B24,Anleggsgrupper!A$3:C$28,3,FALSE)</f>
        <v>1050</v>
      </c>
      <c r="E24" s="27"/>
      <c r="F24" s="77"/>
      <c r="G24" s="69"/>
      <c r="H24" s="31"/>
      <c r="I24" s="32"/>
      <c r="J24" s="29"/>
      <c r="K24" s="60"/>
      <c r="L24" s="42"/>
      <c r="M24" s="42"/>
    </row>
    <row r="25" spans="1:13" s="43" customFormat="1" outlineLevel="1" x14ac:dyDescent="0.25">
      <c r="A25" s="22"/>
      <c r="B25" s="17">
        <v>1050</v>
      </c>
      <c r="C25" s="8" t="str">
        <f>VLOOKUP(B25,Anleggsgrupper!A$3:C$28,2,FALSE)</f>
        <v>Varemerker</v>
      </c>
      <c r="D25" s="18">
        <f>VLOOKUP(B25,Anleggsgrupper!A$3:C$28,3,FALSE)</f>
        <v>1050</v>
      </c>
      <c r="E25" s="27"/>
      <c r="F25" s="77"/>
      <c r="G25" s="69"/>
      <c r="H25" s="31"/>
      <c r="I25" s="32"/>
      <c r="J25" s="29"/>
      <c r="K25" s="60"/>
      <c r="L25" s="42"/>
      <c r="M25" s="42"/>
    </row>
    <row r="26" spans="1:13" x14ac:dyDescent="0.25">
      <c r="A26" s="12" t="s">
        <v>28</v>
      </c>
      <c r="B26" s="10">
        <f>SUBTOTAL(9,B27:B27)</f>
        <v>1060</v>
      </c>
      <c r="C26" s="10" t="str">
        <f>VLOOKUP(B26,Anleggsgrupper!A$3:C$28,2,FALSE)</f>
        <v>Andre rettigheter</v>
      </c>
      <c r="D26" s="23"/>
      <c r="E26" s="24"/>
      <c r="F26" s="76"/>
      <c r="G26" s="68"/>
      <c r="H26" s="30"/>
      <c r="I26" s="23"/>
      <c r="J26" s="28"/>
      <c r="K26" s="59">
        <f>SUM(K27:K29)</f>
        <v>0</v>
      </c>
      <c r="L26" s="26"/>
      <c r="M26" s="26"/>
    </row>
    <row r="27" spans="1:13" outlineLevel="1" x14ac:dyDescent="0.25">
      <c r="A27" s="6"/>
      <c r="B27" s="6">
        <v>1060</v>
      </c>
      <c r="C27" s="8" t="str">
        <f>VLOOKUP(B27,Anleggsgrupper!A$3:C$28,2,FALSE)</f>
        <v>Andre rettigheter</v>
      </c>
      <c r="D27" s="18">
        <f>VLOOKUP(B27,Anleggsgrupper!A$3:C$28,3,FALSE)</f>
        <v>1060</v>
      </c>
      <c r="E27" s="27"/>
      <c r="F27" s="77"/>
      <c r="G27" s="69"/>
      <c r="H27" s="31"/>
      <c r="I27" s="32"/>
      <c r="J27" s="29"/>
      <c r="K27" s="60"/>
      <c r="L27" s="45"/>
      <c r="M27" s="44"/>
    </row>
    <row r="28" spans="1:13" s="43" customFormat="1" outlineLevel="1" x14ac:dyDescent="0.25">
      <c r="A28" s="11"/>
      <c r="B28" s="6">
        <v>1060</v>
      </c>
      <c r="C28" s="8" t="str">
        <f>VLOOKUP(B28,Anleggsgrupper!A$3:C$28,2,FALSE)</f>
        <v>Andre rettigheter</v>
      </c>
      <c r="D28" s="18">
        <f>VLOOKUP(B28,Anleggsgrupper!A$3:C$28,3,FALSE)</f>
        <v>1060</v>
      </c>
      <c r="E28" s="27"/>
      <c r="F28" s="77"/>
      <c r="G28" s="69"/>
      <c r="H28" s="31"/>
      <c r="I28" s="32"/>
      <c r="J28" s="29"/>
      <c r="K28" s="60"/>
      <c r="L28" s="45"/>
      <c r="M28" s="42"/>
    </row>
    <row r="29" spans="1:13" s="43" customFormat="1" outlineLevel="1" x14ac:dyDescent="0.25">
      <c r="A29" s="6"/>
      <c r="B29" s="17">
        <v>1060</v>
      </c>
      <c r="C29" s="8" t="str">
        <f>VLOOKUP(B29,Anleggsgrupper!A$3:C$28,2,FALSE)</f>
        <v>Andre rettigheter</v>
      </c>
      <c r="D29" s="18">
        <f>VLOOKUP(B29,Anleggsgrupper!A$3:C$28,3,FALSE)</f>
        <v>1060</v>
      </c>
      <c r="E29" s="19"/>
      <c r="F29" s="64"/>
      <c r="G29" s="65"/>
      <c r="H29" s="20"/>
      <c r="I29" s="17"/>
      <c r="J29" s="21"/>
      <c r="K29" s="57"/>
      <c r="L29" s="42"/>
      <c r="M29" s="42"/>
    </row>
    <row r="30" spans="1:13" x14ac:dyDescent="0.25">
      <c r="A30" s="12" t="s">
        <v>28</v>
      </c>
      <c r="B30" s="10">
        <f>SUBTOTAL(9,B31:B31)</f>
        <v>1070</v>
      </c>
      <c r="C30" s="10" t="str">
        <f>VLOOKUP(B30,Anleggsgrupper!A$3:C$28,2,FALSE)</f>
        <v>Immaterielle eiendeler under utførelse</v>
      </c>
      <c r="D30" s="23"/>
      <c r="E30" s="24"/>
      <c r="F30" s="75"/>
      <c r="G30" s="68"/>
      <c r="H30" s="30"/>
      <c r="I30" s="23"/>
      <c r="J30" s="28"/>
      <c r="K30" s="59">
        <f>SUM(K31:K33)</f>
        <v>0</v>
      </c>
      <c r="L30" s="26"/>
      <c r="M30" s="26"/>
    </row>
    <row r="31" spans="1:13" outlineLevel="1" x14ac:dyDescent="0.25">
      <c r="A31" s="6"/>
      <c r="B31" s="6">
        <v>1070</v>
      </c>
      <c r="C31" s="8" t="str">
        <f>VLOOKUP(B31,Anleggsgrupper!A$3:C$28,2,FALSE)</f>
        <v>Immaterielle eiendeler under utførelse</v>
      </c>
      <c r="D31" s="18">
        <f>VLOOKUP(B31,Anleggsgrupper!A$3:C$28,3,FALSE)</f>
        <v>1070</v>
      </c>
      <c r="E31" s="27"/>
      <c r="F31" s="77"/>
      <c r="G31" s="69"/>
      <c r="H31" s="31"/>
      <c r="I31" s="32"/>
      <c r="J31" s="29"/>
      <c r="K31" s="60"/>
      <c r="L31" s="44"/>
      <c r="M31" s="44"/>
    </row>
    <row r="32" spans="1:13" s="43" customFormat="1" outlineLevel="1" x14ac:dyDescent="0.25">
      <c r="A32" s="16"/>
      <c r="B32" s="6">
        <v>1070</v>
      </c>
      <c r="C32" s="8" t="str">
        <f>VLOOKUP(B32,Anleggsgrupper!A$3:C$28,2,FALSE)</f>
        <v>Immaterielle eiendeler under utførelse</v>
      </c>
      <c r="D32" s="18">
        <f>VLOOKUP(B32,Anleggsgrupper!A$3:C$28,3,FALSE)</f>
        <v>1070</v>
      </c>
      <c r="E32" s="19"/>
      <c r="F32" s="78"/>
      <c r="G32" s="65"/>
      <c r="H32" s="20"/>
      <c r="I32" s="17"/>
      <c r="J32" s="21"/>
      <c r="K32" s="57"/>
      <c r="L32" s="42"/>
      <c r="M32" s="42"/>
    </row>
    <row r="33" spans="1:13" s="43" customFormat="1" outlineLevel="1" x14ac:dyDescent="0.25">
      <c r="A33" s="22"/>
      <c r="B33" s="17">
        <v>1070</v>
      </c>
      <c r="C33" s="8" t="str">
        <f>VLOOKUP(B33,Anleggsgrupper!A$3:C$28,2,FALSE)</f>
        <v>Immaterielle eiendeler under utførelse</v>
      </c>
      <c r="D33" s="18">
        <f>VLOOKUP(B33,Anleggsgrupper!A$3:C$28,3,FALSE)</f>
        <v>1070</v>
      </c>
      <c r="E33" s="19"/>
      <c r="F33" s="78"/>
      <c r="G33" s="65"/>
      <c r="H33" s="20"/>
      <c r="I33" s="17"/>
      <c r="J33" s="21"/>
      <c r="K33" s="57"/>
      <c r="L33" s="42"/>
      <c r="M33" s="42"/>
    </row>
    <row r="34" spans="1:13" x14ac:dyDescent="0.25">
      <c r="A34" s="12" t="s">
        <v>28</v>
      </c>
      <c r="B34" s="10">
        <f>SUBTOTAL(9,B35:B35)</f>
        <v>1100</v>
      </c>
      <c r="C34" s="10" t="str">
        <f>VLOOKUP(B34,Anleggsgrupper!A$3:C$28,2,FALSE)</f>
        <v>Bygninger</v>
      </c>
      <c r="D34" s="23"/>
      <c r="E34" s="24"/>
      <c r="F34" s="75"/>
      <c r="G34" s="68"/>
      <c r="H34" s="30"/>
      <c r="I34" s="23"/>
      <c r="J34" s="28"/>
      <c r="K34" s="59">
        <f>SUM(K35:K37)</f>
        <v>0</v>
      </c>
      <c r="L34" s="26"/>
      <c r="M34" s="26"/>
    </row>
    <row r="35" spans="1:13" outlineLevel="1" x14ac:dyDescent="0.25">
      <c r="A35" s="6"/>
      <c r="B35" s="6">
        <v>1100</v>
      </c>
      <c r="C35" s="8" t="str">
        <f>VLOOKUP(B35,Anleggsgrupper!A$3:C$28,2,FALSE)</f>
        <v>Bygninger</v>
      </c>
      <c r="D35" s="18">
        <f>VLOOKUP(B35,Anleggsgrupper!A$3:C$28,3,FALSE)</f>
        <v>1100</v>
      </c>
      <c r="E35" s="27"/>
      <c r="F35" s="77"/>
      <c r="G35" s="69"/>
      <c r="H35" s="31"/>
      <c r="I35" s="32"/>
      <c r="J35" s="29"/>
      <c r="K35" s="60"/>
      <c r="L35" s="44"/>
      <c r="M35" s="44"/>
    </row>
    <row r="36" spans="1:13" s="43" customFormat="1" outlineLevel="1" x14ac:dyDescent="0.25">
      <c r="A36" s="16"/>
      <c r="B36" s="6">
        <v>1100</v>
      </c>
      <c r="C36" s="8" t="str">
        <f>VLOOKUP(B36,Anleggsgrupper!A$3:C$28,2,FALSE)</f>
        <v>Bygninger</v>
      </c>
      <c r="D36" s="18">
        <f>VLOOKUP(B36,Anleggsgrupper!A$3:C$28,3,FALSE)</f>
        <v>1100</v>
      </c>
      <c r="E36" s="27"/>
      <c r="F36" s="77"/>
      <c r="G36" s="69"/>
      <c r="H36" s="31"/>
      <c r="I36" s="32"/>
      <c r="J36" s="29"/>
      <c r="K36" s="60"/>
      <c r="L36" s="42"/>
      <c r="M36" s="42"/>
    </row>
    <row r="37" spans="1:13" s="43" customFormat="1" outlineLevel="1" x14ac:dyDescent="0.25">
      <c r="A37" s="22"/>
      <c r="B37" s="17">
        <v>1100</v>
      </c>
      <c r="C37" s="8" t="str">
        <f>VLOOKUP(B37,Anleggsgrupper!A$3:C$28,2,FALSE)</f>
        <v>Bygninger</v>
      </c>
      <c r="D37" s="18">
        <f>VLOOKUP(B37,Anleggsgrupper!A$3:C$28,3,FALSE)</f>
        <v>1100</v>
      </c>
      <c r="E37" s="19"/>
      <c r="F37" s="78"/>
      <c r="G37" s="65"/>
      <c r="H37" s="20"/>
      <c r="I37" s="17"/>
      <c r="J37" s="21"/>
      <c r="K37" s="57"/>
      <c r="L37" s="42"/>
      <c r="M37" s="42"/>
    </row>
    <row r="38" spans="1:13" x14ac:dyDescent="0.25">
      <c r="A38" s="12" t="s">
        <v>28</v>
      </c>
      <c r="B38" s="10">
        <f>SUBTOTAL(9,B39:B39)</f>
        <v>1120</v>
      </c>
      <c r="C38" s="10" t="str">
        <f>VLOOKUP(B38,Anleggsgrupper!A$3:C$28,2,FALSE)</f>
        <v>Bygningsmessig anlegg</v>
      </c>
      <c r="D38" s="23"/>
      <c r="E38" s="24"/>
      <c r="F38" s="75"/>
      <c r="G38" s="68"/>
      <c r="H38" s="30"/>
      <c r="I38" s="23"/>
      <c r="J38" s="28"/>
      <c r="K38" s="59">
        <f>SUM(K39:K41)</f>
        <v>0</v>
      </c>
      <c r="L38" s="26"/>
      <c r="M38" s="26"/>
    </row>
    <row r="39" spans="1:13" outlineLevel="1" x14ac:dyDescent="0.25">
      <c r="A39" s="6"/>
      <c r="B39" s="6">
        <v>1120</v>
      </c>
      <c r="C39" s="8" t="str">
        <f>VLOOKUP(B39,Anleggsgrupper!A$3:C$28,2,FALSE)</f>
        <v>Bygningsmessig anlegg</v>
      </c>
      <c r="D39" s="18">
        <f>VLOOKUP(B39,Anleggsgrupper!A$3:C$28,3,FALSE)</f>
        <v>1120</v>
      </c>
      <c r="E39" s="27"/>
      <c r="F39" s="77"/>
      <c r="G39" s="69"/>
      <c r="H39" s="31"/>
      <c r="I39" s="32"/>
      <c r="J39" s="29"/>
      <c r="K39" s="60"/>
      <c r="L39" s="44"/>
      <c r="M39" s="44"/>
    </row>
    <row r="40" spans="1:13" s="43" customFormat="1" outlineLevel="1" x14ac:dyDescent="0.25">
      <c r="A40" s="16"/>
      <c r="B40" s="6">
        <v>1120</v>
      </c>
      <c r="C40" s="8" t="str">
        <f>VLOOKUP(B40,Anleggsgrupper!A$3:C$28,2,FALSE)</f>
        <v>Bygningsmessig anlegg</v>
      </c>
      <c r="D40" s="18">
        <f>VLOOKUP(B40,Anleggsgrupper!A$3:C$28,3,FALSE)</f>
        <v>1120</v>
      </c>
      <c r="E40" s="27"/>
      <c r="F40" s="77"/>
      <c r="G40" s="69"/>
      <c r="H40" s="31"/>
      <c r="I40" s="32"/>
      <c r="J40" s="29"/>
      <c r="K40" s="60"/>
      <c r="L40" s="42"/>
      <c r="M40" s="42"/>
    </row>
    <row r="41" spans="1:13" s="43" customFormat="1" outlineLevel="1" x14ac:dyDescent="0.25">
      <c r="A41" s="22"/>
      <c r="B41" s="17">
        <v>1120</v>
      </c>
      <c r="C41" s="8" t="str">
        <f>VLOOKUP(B41,Anleggsgrupper!A$3:C$28,2,FALSE)</f>
        <v>Bygningsmessig anlegg</v>
      </c>
      <c r="D41" s="18">
        <f>VLOOKUP(B41,Anleggsgrupper!A$3:C$28,3,FALSE)</f>
        <v>1120</v>
      </c>
      <c r="E41" s="19"/>
      <c r="F41" s="78"/>
      <c r="G41" s="65"/>
      <c r="H41" s="20"/>
      <c r="I41" s="17"/>
      <c r="J41" s="21"/>
      <c r="K41" s="57"/>
      <c r="L41" s="42"/>
      <c r="M41" s="42"/>
    </row>
    <row r="42" spans="1:13" x14ac:dyDescent="0.25">
      <c r="A42" s="12" t="s">
        <v>28</v>
      </c>
      <c r="B42" s="10">
        <f>SUBTOTAL(9,B43:B43)</f>
        <v>1130</v>
      </c>
      <c r="C42" s="10" t="str">
        <f>VLOOKUP(B42,Anleggsgrupper!A$3:C$28,2,FALSE)</f>
        <v>Anlegg under utføreslse</v>
      </c>
      <c r="D42" s="23"/>
      <c r="E42" s="24"/>
      <c r="F42" s="75"/>
      <c r="G42" s="68"/>
      <c r="H42" s="30"/>
      <c r="I42" s="23"/>
      <c r="J42" s="28"/>
      <c r="K42" s="59">
        <f>SUM(K43:K45)</f>
        <v>0</v>
      </c>
      <c r="L42" s="26"/>
      <c r="M42" s="26"/>
    </row>
    <row r="43" spans="1:13" outlineLevel="1" x14ac:dyDescent="0.25">
      <c r="A43" s="6"/>
      <c r="B43" s="6">
        <v>1130</v>
      </c>
      <c r="C43" s="8" t="str">
        <f>VLOOKUP(B43,Anleggsgrupper!A$3:C$28,2,FALSE)</f>
        <v>Anlegg under utføreslse</v>
      </c>
      <c r="D43" s="18">
        <f>VLOOKUP(B43,Anleggsgrupper!A$3:C$28,3,FALSE)</f>
        <v>1130</v>
      </c>
      <c r="E43" s="27"/>
      <c r="F43" s="77"/>
      <c r="G43" s="69"/>
      <c r="H43" s="31"/>
      <c r="I43" s="32"/>
      <c r="J43" s="29"/>
      <c r="K43" s="60"/>
      <c r="L43" s="44"/>
      <c r="M43" s="44"/>
    </row>
    <row r="44" spans="1:13" s="43" customFormat="1" outlineLevel="1" x14ac:dyDescent="0.25">
      <c r="A44" s="16"/>
      <c r="B44" s="6">
        <v>1130</v>
      </c>
      <c r="C44" s="8" t="str">
        <f>VLOOKUP(B44,Anleggsgrupper!A$3:C$28,2,FALSE)</f>
        <v>Anlegg under utføreslse</v>
      </c>
      <c r="D44" s="18">
        <f>VLOOKUP(B44,Anleggsgrupper!A$3:C$28,3,FALSE)</f>
        <v>1130</v>
      </c>
      <c r="E44" s="27"/>
      <c r="F44" s="77"/>
      <c r="G44" s="69"/>
      <c r="H44" s="31"/>
      <c r="I44" s="32"/>
      <c r="J44" s="29"/>
      <c r="K44" s="60"/>
      <c r="L44" s="42"/>
      <c r="M44" s="42"/>
    </row>
    <row r="45" spans="1:13" s="43" customFormat="1" outlineLevel="1" x14ac:dyDescent="0.25">
      <c r="A45" s="22"/>
      <c r="B45" s="17">
        <v>1130</v>
      </c>
      <c r="C45" s="8" t="str">
        <f>VLOOKUP(B45,Anleggsgrupper!A$3:C$28,2,FALSE)</f>
        <v>Anlegg under utføreslse</v>
      </c>
      <c r="D45" s="18">
        <f>VLOOKUP(B45,Anleggsgrupper!A$3:C$28,3,FALSE)</f>
        <v>1130</v>
      </c>
      <c r="E45" s="27"/>
      <c r="F45" s="77"/>
      <c r="G45" s="69"/>
      <c r="H45" s="31"/>
      <c r="I45" s="32"/>
      <c r="J45" s="29"/>
      <c r="K45" s="60"/>
      <c r="L45" s="42"/>
      <c r="M45" s="42"/>
    </row>
    <row r="46" spans="1:13" x14ac:dyDescent="0.25">
      <c r="A46" s="12" t="s">
        <v>28</v>
      </c>
      <c r="B46" s="10">
        <f>SUBTOTAL(9,B47:B47)</f>
        <v>1140</v>
      </c>
      <c r="C46" s="10" t="str">
        <f>VLOOKUP(B46,Anleggsgrupper!A$3:C$28,2,FALSE)</f>
        <v>Jord- og skogbrukseiendommer</v>
      </c>
      <c r="D46" s="23"/>
      <c r="E46" s="24"/>
      <c r="F46" s="75"/>
      <c r="G46" s="68"/>
      <c r="H46" s="30"/>
      <c r="I46" s="23"/>
      <c r="J46" s="28"/>
      <c r="K46" s="59">
        <f>SUM(K47:K49)</f>
        <v>0</v>
      </c>
      <c r="L46" s="26"/>
      <c r="M46" s="26"/>
    </row>
    <row r="47" spans="1:13" outlineLevel="1" x14ac:dyDescent="0.25">
      <c r="A47" s="6"/>
      <c r="B47" s="6">
        <v>1140</v>
      </c>
      <c r="C47" s="8" t="str">
        <f>VLOOKUP(B47,Anleggsgrupper!A$3:C$28,2,FALSE)</f>
        <v>Jord- og skogbrukseiendommer</v>
      </c>
      <c r="D47" s="18">
        <f>VLOOKUP(B47,Anleggsgrupper!A$3:C$28,3,FALSE)</f>
        <v>1140</v>
      </c>
      <c r="E47" s="27"/>
      <c r="F47" s="77"/>
      <c r="G47" s="69"/>
      <c r="H47" s="31"/>
      <c r="I47" s="32"/>
      <c r="J47" s="29"/>
      <c r="K47" s="60"/>
      <c r="L47" s="44"/>
      <c r="M47" s="44"/>
    </row>
    <row r="48" spans="1:13" s="43" customFormat="1" outlineLevel="1" x14ac:dyDescent="0.25">
      <c r="A48" s="16"/>
      <c r="B48" s="6">
        <v>1140</v>
      </c>
      <c r="C48" s="8" t="str">
        <f>VLOOKUP(B48,Anleggsgrupper!A$3:C$28,2,FALSE)</f>
        <v>Jord- og skogbrukseiendommer</v>
      </c>
      <c r="D48" s="18">
        <f>VLOOKUP(B48,Anleggsgrupper!A$3:C$28,3,FALSE)</f>
        <v>1140</v>
      </c>
      <c r="E48" s="27"/>
      <c r="F48" s="77"/>
      <c r="G48" s="69"/>
      <c r="H48" s="31"/>
      <c r="I48" s="32"/>
      <c r="J48" s="29"/>
      <c r="K48" s="60"/>
      <c r="L48" s="42"/>
      <c r="M48" s="42"/>
    </row>
    <row r="49" spans="1:13" s="43" customFormat="1" outlineLevel="1" x14ac:dyDescent="0.25">
      <c r="A49" s="22"/>
      <c r="B49" s="17">
        <v>1140</v>
      </c>
      <c r="C49" s="8" t="str">
        <f>VLOOKUP(B49,Anleggsgrupper!A$3:C$28,2,FALSE)</f>
        <v>Jord- og skogbrukseiendommer</v>
      </c>
      <c r="D49" s="18">
        <f>VLOOKUP(B49,Anleggsgrupper!A$3:C$28,3,FALSE)</f>
        <v>1140</v>
      </c>
      <c r="E49" s="27"/>
      <c r="F49" s="77"/>
      <c r="G49" s="69"/>
      <c r="H49" s="31"/>
      <c r="I49" s="32"/>
      <c r="J49" s="29"/>
      <c r="K49" s="60"/>
      <c r="L49" s="42"/>
      <c r="M49" s="42"/>
    </row>
    <row r="50" spans="1:13" x14ac:dyDescent="0.25">
      <c r="A50" s="12" t="s">
        <v>28</v>
      </c>
      <c r="B50" s="10">
        <f>SUBTOTAL(9,B51:B51)</f>
        <v>1150</v>
      </c>
      <c r="C50" s="10" t="str">
        <f>VLOOKUP(B50,Anleggsgrupper!A$3:C$28,2,FALSE)</f>
        <v>Tomter og andre grunnarealer</v>
      </c>
      <c r="D50" s="23"/>
      <c r="E50" s="24"/>
      <c r="F50" s="75"/>
      <c r="G50" s="68"/>
      <c r="H50" s="30"/>
      <c r="I50" s="23"/>
      <c r="J50" s="28"/>
      <c r="K50" s="59">
        <f>SUM(K51:K53)</f>
        <v>0</v>
      </c>
      <c r="L50" s="26"/>
      <c r="M50" s="26"/>
    </row>
    <row r="51" spans="1:13" outlineLevel="1" x14ac:dyDescent="0.25">
      <c r="A51" s="6"/>
      <c r="B51" s="6">
        <v>1150</v>
      </c>
      <c r="C51" s="8" t="str">
        <f>VLOOKUP(B51,Anleggsgrupper!A$3:C$28,2,FALSE)</f>
        <v>Tomter og andre grunnarealer</v>
      </c>
      <c r="D51" s="18">
        <f>VLOOKUP(B51,Anleggsgrupper!A$3:C$28,3,FALSE)</f>
        <v>1150</v>
      </c>
      <c r="E51" s="27"/>
      <c r="F51" s="77"/>
      <c r="G51" s="69"/>
      <c r="H51" s="31"/>
      <c r="I51" s="32"/>
      <c r="J51" s="29"/>
      <c r="K51" s="60"/>
      <c r="L51" s="44"/>
      <c r="M51" s="44"/>
    </row>
    <row r="52" spans="1:13" s="43" customFormat="1" outlineLevel="1" x14ac:dyDescent="0.25">
      <c r="A52" s="16"/>
      <c r="B52" s="6">
        <v>1150</v>
      </c>
      <c r="C52" s="8" t="str">
        <f>VLOOKUP(B52,Anleggsgrupper!A$3:C$28,2,FALSE)</f>
        <v>Tomter og andre grunnarealer</v>
      </c>
      <c r="D52" s="18">
        <f>VLOOKUP(B52,Anleggsgrupper!A$3:C$28,3,FALSE)</f>
        <v>1150</v>
      </c>
      <c r="E52" s="27"/>
      <c r="F52" s="77"/>
      <c r="G52" s="69"/>
      <c r="H52" s="31"/>
      <c r="I52" s="32"/>
      <c r="J52" s="29"/>
      <c r="K52" s="60"/>
      <c r="L52" s="42"/>
      <c r="M52" s="42"/>
    </row>
    <row r="53" spans="1:13" s="43" customFormat="1" outlineLevel="1" x14ac:dyDescent="0.25">
      <c r="A53" s="22"/>
      <c r="B53" s="17">
        <v>1150</v>
      </c>
      <c r="C53" s="8" t="str">
        <f>VLOOKUP(B53,Anleggsgrupper!A$3:C$28,2,FALSE)</f>
        <v>Tomter og andre grunnarealer</v>
      </c>
      <c r="D53" s="18">
        <f>VLOOKUP(B53,Anleggsgrupper!A$3:C$28,3,FALSE)</f>
        <v>1150</v>
      </c>
      <c r="E53" s="27"/>
      <c r="F53" s="77"/>
      <c r="G53" s="69"/>
      <c r="H53" s="31"/>
      <c r="I53" s="32"/>
      <c r="J53" s="29"/>
      <c r="K53" s="60"/>
      <c r="L53" s="42"/>
      <c r="M53" s="42"/>
    </row>
    <row r="54" spans="1:13" x14ac:dyDescent="0.25">
      <c r="A54" s="12" t="s">
        <v>28</v>
      </c>
      <c r="B54" s="10">
        <f>SUBTOTAL(9,B55:B55)</f>
        <v>1160</v>
      </c>
      <c r="C54" s="10" t="str">
        <f>VLOOKUP(B54,Anleggsgrupper!A$3:C$28,2,FALSE)</f>
        <v>Boliger inkl. tomter</v>
      </c>
      <c r="D54" s="23"/>
      <c r="E54" s="24"/>
      <c r="F54" s="76"/>
      <c r="G54" s="68"/>
      <c r="H54" s="30"/>
      <c r="I54" s="23"/>
      <c r="J54" s="28"/>
      <c r="K54" s="59">
        <f>SUM(K55:K57)</f>
        <v>0</v>
      </c>
      <c r="L54" s="26"/>
      <c r="M54" s="26"/>
    </row>
    <row r="55" spans="1:13" outlineLevel="1" x14ac:dyDescent="0.25">
      <c r="A55" s="6"/>
      <c r="B55" s="6">
        <v>1160</v>
      </c>
      <c r="C55" s="8" t="str">
        <f>VLOOKUP(B55,Anleggsgrupper!A$3:C$28,2,FALSE)</f>
        <v>Boliger inkl. tomter</v>
      </c>
      <c r="D55" s="18">
        <f>VLOOKUP(B55,Anleggsgrupper!A$3:C$28,3,FALSE)</f>
        <v>1160</v>
      </c>
      <c r="E55" s="27"/>
      <c r="F55" s="77"/>
      <c r="G55" s="69"/>
      <c r="H55" s="31"/>
      <c r="I55" s="32"/>
      <c r="J55" s="29"/>
      <c r="K55" s="60"/>
      <c r="L55" s="44"/>
      <c r="M55" s="44"/>
    </row>
    <row r="56" spans="1:13" s="43" customFormat="1" outlineLevel="1" x14ac:dyDescent="0.25">
      <c r="A56" s="16"/>
      <c r="B56" s="6">
        <v>1160</v>
      </c>
      <c r="C56" s="8" t="str">
        <f>VLOOKUP(B56,Anleggsgrupper!A$3:C$28,2,FALSE)</f>
        <v>Boliger inkl. tomter</v>
      </c>
      <c r="D56" s="18">
        <f>VLOOKUP(B56,Anleggsgrupper!A$3:C$28,3,FALSE)</f>
        <v>1160</v>
      </c>
      <c r="E56" s="27"/>
      <c r="F56" s="77"/>
      <c r="G56" s="69"/>
      <c r="H56" s="31"/>
      <c r="I56" s="32"/>
      <c r="J56" s="29"/>
      <c r="K56" s="60"/>
      <c r="L56" s="42"/>
      <c r="M56" s="42"/>
    </row>
    <row r="57" spans="1:13" s="43" customFormat="1" outlineLevel="1" x14ac:dyDescent="0.25">
      <c r="A57" s="22"/>
      <c r="B57" s="17">
        <v>1160</v>
      </c>
      <c r="C57" s="8" t="str">
        <f>VLOOKUP(B57,Anleggsgrupper!A$3:C$28,2,FALSE)</f>
        <v>Boliger inkl. tomter</v>
      </c>
      <c r="D57" s="18">
        <f>VLOOKUP(B57,Anleggsgrupper!A$3:C$28,3,FALSE)</f>
        <v>1160</v>
      </c>
      <c r="E57" s="27"/>
      <c r="F57" s="77"/>
      <c r="G57" s="69"/>
      <c r="H57" s="31"/>
      <c r="I57" s="32"/>
      <c r="J57" s="29"/>
      <c r="K57" s="60"/>
      <c r="L57" s="42"/>
      <c r="M57" s="42"/>
    </row>
    <row r="58" spans="1:13" x14ac:dyDescent="0.25">
      <c r="A58" s="12" t="s">
        <v>28</v>
      </c>
      <c r="B58" s="10">
        <f>SUBTOTAL(9,B59:B59)</f>
        <v>1170</v>
      </c>
      <c r="C58" s="10" t="str">
        <f>VLOOKUP(B58,Anleggsgrupper!A$3:C$28,2,FALSE)</f>
        <v>Infrastruktureiendeler</v>
      </c>
      <c r="D58" s="23"/>
      <c r="E58" s="24"/>
      <c r="F58" s="76"/>
      <c r="G58" s="68"/>
      <c r="H58" s="30"/>
      <c r="I58" s="23"/>
      <c r="J58" s="28"/>
      <c r="K58" s="59">
        <f>SUM(K59:K61)</f>
        <v>0</v>
      </c>
      <c r="L58" s="26"/>
      <c r="M58" s="26"/>
    </row>
    <row r="59" spans="1:13" outlineLevel="1" x14ac:dyDescent="0.25">
      <c r="A59" s="6"/>
      <c r="B59" s="6">
        <v>1170</v>
      </c>
      <c r="C59" s="8" t="str">
        <f>VLOOKUP(B59,Anleggsgrupper!A$3:C$28,2,FALSE)</f>
        <v>Infrastruktureiendeler</v>
      </c>
      <c r="D59" s="18">
        <f>VLOOKUP(B59,Anleggsgrupper!A$3:C$28,3,FALSE)</f>
        <v>1170</v>
      </c>
      <c r="E59" s="27"/>
      <c r="F59" s="77"/>
      <c r="G59" s="69"/>
      <c r="H59" s="31"/>
      <c r="I59" s="32"/>
      <c r="J59" s="29"/>
      <c r="K59" s="60"/>
      <c r="L59" s="44"/>
      <c r="M59" s="44"/>
    </row>
    <row r="60" spans="1:13" s="43" customFormat="1" outlineLevel="1" x14ac:dyDescent="0.25">
      <c r="A60" s="16"/>
      <c r="B60" s="6">
        <v>1170</v>
      </c>
      <c r="C60" s="8" t="str">
        <f>VLOOKUP(B60,Anleggsgrupper!A$3:C$28,2,FALSE)</f>
        <v>Infrastruktureiendeler</v>
      </c>
      <c r="D60" s="18">
        <f>VLOOKUP(B60,Anleggsgrupper!A$3:C$28,3,FALSE)</f>
        <v>1170</v>
      </c>
      <c r="E60" s="27"/>
      <c r="F60" s="77"/>
      <c r="G60" s="69"/>
      <c r="H60" s="31"/>
      <c r="I60" s="32"/>
      <c r="J60" s="29"/>
      <c r="K60" s="60"/>
      <c r="L60" s="42"/>
      <c r="M60" s="42"/>
    </row>
    <row r="61" spans="1:13" s="43" customFormat="1" outlineLevel="1" x14ac:dyDescent="0.25">
      <c r="A61" s="22"/>
      <c r="B61" s="17">
        <v>1170</v>
      </c>
      <c r="C61" s="8" t="str">
        <f>VLOOKUP(B61,Anleggsgrupper!A$3:C$28,2,FALSE)</f>
        <v>Infrastruktureiendeler</v>
      </c>
      <c r="D61" s="18">
        <f>VLOOKUP(B61,Anleggsgrupper!A$3:C$28,3,FALSE)</f>
        <v>1170</v>
      </c>
      <c r="E61" s="19"/>
      <c r="F61" s="64"/>
      <c r="G61" s="65"/>
      <c r="H61" s="20"/>
      <c r="I61" s="17"/>
      <c r="J61" s="21"/>
      <c r="K61" s="57"/>
      <c r="L61" s="42"/>
      <c r="M61" s="42"/>
    </row>
    <row r="62" spans="1:13" x14ac:dyDescent="0.25">
      <c r="A62" s="12" t="s">
        <v>28</v>
      </c>
      <c r="B62" s="10">
        <f>SUBTOTAL(9,B63:B63)</f>
        <v>1180</v>
      </c>
      <c r="C62" s="10" t="str">
        <f>VLOOKUP(B62,Anleggsgrupper!A$3:C$28,2,FALSE)</f>
        <v>Nasjonaleiendom og kulturminner</v>
      </c>
      <c r="D62" s="23"/>
      <c r="E62" s="24"/>
      <c r="F62" s="75"/>
      <c r="G62" s="68"/>
      <c r="H62" s="30"/>
      <c r="I62" s="23"/>
      <c r="J62" s="28"/>
      <c r="K62" s="59">
        <f>SUM(K63:K65)</f>
        <v>0</v>
      </c>
      <c r="L62" s="26"/>
      <c r="M62" s="26"/>
    </row>
    <row r="63" spans="1:13" outlineLevel="1" x14ac:dyDescent="0.25">
      <c r="A63" s="6"/>
      <c r="B63" s="6">
        <v>1180</v>
      </c>
      <c r="C63" s="8" t="str">
        <f>VLOOKUP(B63,Anleggsgrupper!A$3:C$28,2,FALSE)</f>
        <v>Nasjonaleiendom og kulturminner</v>
      </c>
      <c r="D63" s="18">
        <f>VLOOKUP(B63,Anleggsgrupper!A$3:C$28,3,FALSE)</f>
        <v>1180</v>
      </c>
      <c r="E63" s="27"/>
      <c r="F63" s="77"/>
      <c r="G63" s="69"/>
      <c r="H63" s="31"/>
      <c r="I63" s="32"/>
      <c r="J63" s="29"/>
      <c r="K63" s="60"/>
      <c r="L63" s="44"/>
      <c r="M63" s="44"/>
    </row>
    <row r="64" spans="1:13" s="43" customFormat="1" outlineLevel="1" x14ac:dyDescent="0.25">
      <c r="A64" s="16"/>
      <c r="B64" s="6">
        <v>1180</v>
      </c>
      <c r="C64" s="8" t="str">
        <f>VLOOKUP(B64,Anleggsgrupper!A$3:C$28,2,FALSE)</f>
        <v>Nasjonaleiendom og kulturminner</v>
      </c>
      <c r="D64" s="18">
        <f>VLOOKUP(B64,Anleggsgrupper!A$3:C$28,3,FALSE)</f>
        <v>1180</v>
      </c>
      <c r="E64" s="27"/>
      <c r="F64" s="77"/>
      <c r="G64" s="69"/>
      <c r="H64" s="31"/>
      <c r="I64" s="32"/>
      <c r="J64" s="29"/>
      <c r="K64" s="60"/>
      <c r="L64" s="42"/>
      <c r="M64" s="42"/>
    </row>
    <row r="65" spans="1:13" s="43" customFormat="1" outlineLevel="1" x14ac:dyDescent="0.25">
      <c r="A65" s="22"/>
      <c r="B65" s="17">
        <v>1180</v>
      </c>
      <c r="C65" s="8" t="str">
        <f>VLOOKUP(B65,Anleggsgrupper!A$3:C$28,2,FALSE)</f>
        <v>Nasjonaleiendom og kulturminner</v>
      </c>
      <c r="D65" s="18">
        <f>VLOOKUP(B65,Anleggsgrupper!A$3:C$28,3,FALSE)</f>
        <v>1180</v>
      </c>
      <c r="E65" s="19"/>
      <c r="F65" s="78"/>
      <c r="G65" s="65"/>
      <c r="H65" s="20"/>
      <c r="I65" s="17"/>
      <c r="J65" s="21"/>
      <c r="K65" s="57"/>
      <c r="L65" s="42"/>
      <c r="M65" s="42"/>
    </row>
    <row r="66" spans="1:13" x14ac:dyDescent="0.25">
      <c r="A66" s="12" t="s">
        <v>28</v>
      </c>
      <c r="B66" s="10">
        <f>SUBTOTAL(9,B67:B67)</f>
        <v>1190</v>
      </c>
      <c r="C66" s="10" t="str">
        <f>VLOOKUP(B66,Anleggsgrupper!A$3:C$28,2,FALSE)</f>
        <v>Andre anleggsmidler</v>
      </c>
      <c r="D66" s="23"/>
      <c r="E66" s="24"/>
      <c r="F66" s="76"/>
      <c r="G66" s="68"/>
      <c r="H66" s="30"/>
      <c r="I66" s="23"/>
      <c r="J66" s="28"/>
      <c r="K66" s="59">
        <f>SUM(K67:K69)</f>
        <v>0</v>
      </c>
      <c r="L66" s="26"/>
      <c r="M66" s="26"/>
    </row>
    <row r="67" spans="1:13" outlineLevel="1" x14ac:dyDescent="0.25">
      <c r="A67" s="6"/>
      <c r="B67" s="6">
        <v>1190</v>
      </c>
      <c r="C67" s="8" t="str">
        <f>VLOOKUP(B67,Anleggsgrupper!A$3:C$28,2,FALSE)</f>
        <v>Andre anleggsmidler</v>
      </c>
      <c r="D67" s="18">
        <f>VLOOKUP(B67,Anleggsgrupper!A$3:C$28,3,FALSE)</f>
        <v>1190</v>
      </c>
      <c r="E67" s="27"/>
      <c r="F67" s="77"/>
      <c r="G67" s="69"/>
      <c r="H67" s="31"/>
      <c r="I67" s="32"/>
      <c r="J67" s="29"/>
      <c r="K67" s="60"/>
      <c r="L67" s="44"/>
      <c r="M67" s="44"/>
    </row>
    <row r="68" spans="1:13" s="43" customFormat="1" outlineLevel="1" x14ac:dyDescent="0.25">
      <c r="A68" s="16"/>
      <c r="B68" s="6">
        <v>1190</v>
      </c>
      <c r="C68" s="8" t="str">
        <f>VLOOKUP(B68,Anleggsgrupper!A$3:C$28,2,FALSE)</f>
        <v>Andre anleggsmidler</v>
      </c>
      <c r="D68" s="18">
        <f>VLOOKUP(B68,Anleggsgrupper!A$3:C$28,3,FALSE)</f>
        <v>1190</v>
      </c>
      <c r="E68" s="27"/>
      <c r="F68" s="77"/>
      <c r="G68" s="69"/>
      <c r="H68" s="31"/>
      <c r="I68" s="32"/>
      <c r="J68" s="29"/>
      <c r="K68" s="60"/>
      <c r="L68" s="42"/>
      <c r="M68" s="42"/>
    </row>
    <row r="69" spans="1:13" s="43" customFormat="1" outlineLevel="1" x14ac:dyDescent="0.25">
      <c r="A69" s="22"/>
      <c r="B69" s="17">
        <v>1190</v>
      </c>
      <c r="C69" s="8" t="str">
        <f>VLOOKUP(B69,Anleggsgrupper!A$3:C$28,2,FALSE)</f>
        <v>Andre anleggsmidler</v>
      </c>
      <c r="D69" s="18">
        <f>VLOOKUP(B69,Anleggsgrupper!A$3:C$28,3,FALSE)</f>
        <v>1190</v>
      </c>
      <c r="E69" s="19"/>
      <c r="F69" s="64"/>
      <c r="G69" s="65"/>
      <c r="H69" s="20"/>
      <c r="I69" s="17"/>
      <c r="J69" s="21"/>
      <c r="K69" s="57"/>
      <c r="L69" s="42"/>
      <c r="M69" s="42"/>
    </row>
    <row r="70" spans="1:13" x14ac:dyDescent="0.25">
      <c r="A70" s="12" t="s">
        <v>28</v>
      </c>
      <c r="B70" s="10">
        <f>SUBTOTAL(9,B71:B71)</f>
        <v>1200</v>
      </c>
      <c r="C70" s="10" t="str">
        <f>VLOOKUP(B70,Anleggsgrupper!A$3:C$28,2,FALSE)</f>
        <v>Maskiner, anlegg og teknsiks innretning</v>
      </c>
      <c r="D70" s="23"/>
      <c r="E70" s="24"/>
      <c r="F70" s="76"/>
      <c r="G70" s="68"/>
      <c r="H70" s="30"/>
      <c r="I70" s="23"/>
      <c r="J70" s="28"/>
      <c r="K70" s="59">
        <f>SUM(K71:K73)</f>
        <v>0</v>
      </c>
      <c r="L70" s="26"/>
      <c r="M70" s="26"/>
    </row>
    <row r="71" spans="1:13" outlineLevel="1" x14ac:dyDescent="0.25">
      <c r="A71" s="6"/>
      <c r="B71" s="6">
        <v>1200</v>
      </c>
      <c r="C71" s="8" t="str">
        <f>VLOOKUP(B71,Anleggsgrupper!A$3:C$28,2,FALSE)</f>
        <v>Maskiner, anlegg og teknsiks innretning</v>
      </c>
      <c r="D71" s="18">
        <f>VLOOKUP(B71,Anleggsgrupper!A$3:C$28,3,FALSE)</f>
        <v>1200</v>
      </c>
      <c r="E71" s="27"/>
      <c r="F71" s="77"/>
      <c r="G71" s="69"/>
      <c r="H71" s="31"/>
      <c r="I71" s="32"/>
      <c r="J71" s="29"/>
      <c r="K71" s="60"/>
      <c r="L71" s="44"/>
      <c r="M71" s="44"/>
    </row>
    <row r="72" spans="1:13" s="43" customFormat="1" outlineLevel="1" x14ac:dyDescent="0.25">
      <c r="A72" s="16"/>
      <c r="B72" s="6">
        <v>1200</v>
      </c>
      <c r="C72" s="8" t="str">
        <f>VLOOKUP(B72,Anleggsgrupper!A$3:C$28,2,FALSE)</f>
        <v>Maskiner, anlegg og teknsiks innretning</v>
      </c>
      <c r="D72" s="18">
        <f>VLOOKUP(B72,Anleggsgrupper!A$3:C$28,3,FALSE)</f>
        <v>1200</v>
      </c>
      <c r="E72" s="27"/>
      <c r="F72" s="77"/>
      <c r="G72" s="69"/>
      <c r="H72" s="31"/>
      <c r="I72" s="32"/>
      <c r="J72" s="29"/>
      <c r="K72" s="60"/>
      <c r="L72" s="42"/>
      <c r="M72" s="42"/>
    </row>
    <row r="73" spans="1:13" s="43" customFormat="1" outlineLevel="1" x14ac:dyDescent="0.25">
      <c r="A73" s="22"/>
      <c r="B73" s="17">
        <v>1200</v>
      </c>
      <c r="C73" s="8" t="str">
        <f>VLOOKUP(B73,Anleggsgrupper!A$3:C$28,2,FALSE)</f>
        <v>Maskiner, anlegg og teknsiks innretning</v>
      </c>
      <c r="D73" s="18">
        <f>VLOOKUP(B73,Anleggsgrupper!A$3:C$28,3,FALSE)</f>
        <v>1200</v>
      </c>
      <c r="E73" s="27"/>
      <c r="F73" s="77"/>
      <c r="G73" s="69"/>
      <c r="H73" s="31"/>
      <c r="I73" s="32"/>
      <c r="J73" s="29"/>
      <c r="K73" s="60"/>
      <c r="L73" s="42"/>
      <c r="M73" s="42"/>
    </row>
    <row r="74" spans="1:13" x14ac:dyDescent="0.25">
      <c r="A74" s="12" t="s">
        <v>28</v>
      </c>
      <c r="B74" s="10">
        <f>SUBTOTAL(9,B75:B75)</f>
        <v>1210</v>
      </c>
      <c r="C74" s="10" t="str">
        <f>VLOOKUP(B74,Anleggsgrupper!A$3:C$28,2,FALSE)</f>
        <v>Maskiner og anlegg under utførelse</v>
      </c>
      <c r="D74" s="23"/>
      <c r="E74" s="24"/>
      <c r="F74" s="76"/>
      <c r="G74" s="68"/>
      <c r="H74" s="30"/>
      <c r="I74" s="23"/>
      <c r="J74" s="28"/>
      <c r="K74" s="59">
        <f>SUM(K75:K77)</f>
        <v>0</v>
      </c>
      <c r="L74" s="26"/>
      <c r="M74" s="26"/>
    </row>
    <row r="75" spans="1:13" outlineLevel="1" x14ac:dyDescent="0.25">
      <c r="A75" s="6"/>
      <c r="B75" s="6">
        <v>1210</v>
      </c>
      <c r="C75" s="8" t="str">
        <f>VLOOKUP(B75,Anleggsgrupper!A$3:C$28,2,FALSE)</f>
        <v>Maskiner og anlegg under utførelse</v>
      </c>
      <c r="D75" s="18">
        <f>VLOOKUP(B75,Anleggsgrupper!A$3:C$28,3,FALSE)</f>
        <v>1210</v>
      </c>
      <c r="E75" s="27"/>
      <c r="F75" s="77"/>
      <c r="G75" s="69"/>
      <c r="H75" s="31"/>
      <c r="I75" s="32"/>
      <c r="J75" s="29"/>
      <c r="K75" s="60"/>
      <c r="L75" s="44"/>
      <c r="M75" s="44"/>
    </row>
    <row r="76" spans="1:13" s="43" customFormat="1" outlineLevel="1" x14ac:dyDescent="0.25">
      <c r="A76" s="16"/>
      <c r="B76" s="6">
        <v>1210</v>
      </c>
      <c r="C76" s="8" t="str">
        <f>VLOOKUP(B76,Anleggsgrupper!A$3:C$28,2,FALSE)</f>
        <v>Maskiner og anlegg under utførelse</v>
      </c>
      <c r="D76" s="18">
        <f>VLOOKUP(B76,Anleggsgrupper!A$3:C$28,3,FALSE)</f>
        <v>1210</v>
      </c>
      <c r="E76" s="27"/>
      <c r="F76" s="77"/>
      <c r="G76" s="69"/>
      <c r="H76" s="31"/>
      <c r="I76" s="32"/>
      <c r="J76" s="29"/>
      <c r="K76" s="60"/>
      <c r="L76" s="42"/>
      <c r="M76" s="42"/>
    </row>
    <row r="77" spans="1:13" s="43" customFormat="1" outlineLevel="1" x14ac:dyDescent="0.25">
      <c r="A77" s="22"/>
      <c r="B77" s="17">
        <v>1210</v>
      </c>
      <c r="C77" s="8" t="str">
        <f>VLOOKUP(B77,Anleggsgrupper!A$3:C$28,2,FALSE)</f>
        <v>Maskiner og anlegg under utførelse</v>
      </c>
      <c r="D77" s="18">
        <f>VLOOKUP(B77,Anleggsgrupper!A$3:C$28,3,FALSE)</f>
        <v>1210</v>
      </c>
      <c r="E77" s="19"/>
      <c r="F77" s="64"/>
      <c r="G77" s="65"/>
      <c r="H77" s="20"/>
      <c r="I77" s="17"/>
      <c r="J77" s="21"/>
      <c r="K77" s="57"/>
      <c r="L77" s="42"/>
      <c r="M77" s="42"/>
    </row>
    <row r="78" spans="1:13" x14ac:dyDescent="0.25">
      <c r="A78" s="12" t="s">
        <v>28</v>
      </c>
      <c r="B78" s="10">
        <f>SUBTOTAL(9,B79:B79)</f>
        <v>1220</v>
      </c>
      <c r="C78" s="10" t="str">
        <f>VLOOKUP(B78,Anleggsgrupper!A$3:C$28,2,FALSE)</f>
        <v>Skip, rigger og fly</v>
      </c>
      <c r="D78" s="23"/>
      <c r="E78" s="24"/>
      <c r="F78" s="76"/>
      <c r="G78" s="68"/>
      <c r="H78" s="30"/>
      <c r="I78" s="23"/>
      <c r="J78" s="28"/>
      <c r="K78" s="59">
        <f>SUM(K79:K81)</f>
        <v>0</v>
      </c>
      <c r="L78" s="26"/>
      <c r="M78" s="26"/>
    </row>
    <row r="79" spans="1:13" outlineLevel="1" x14ac:dyDescent="0.25">
      <c r="A79" s="6"/>
      <c r="B79" s="6">
        <v>1220</v>
      </c>
      <c r="C79" s="8" t="str">
        <f>VLOOKUP(B79,Anleggsgrupper!A$3:C$28,2,FALSE)</f>
        <v>Skip, rigger og fly</v>
      </c>
      <c r="D79" s="18">
        <f>VLOOKUP(B79,Anleggsgrupper!A$3:C$28,3,FALSE)</f>
        <v>1220</v>
      </c>
      <c r="E79" s="27"/>
      <c r="F79" s="77"/>
      <c r="G79" s="69"/>
      <c r="H79" s="31"/>
      <c r="I79" s="32"/>
      <c r="J79" s="29"/>
      <c r="K79" s="60"/>
      <c r="L79" s="44"/>
      <c r="M79" s="44"/>
    </row>
    <row r="80" spans="1:13" s="43" customFormat="1" outlineLevel="1" x14ac:dyDescent="0.25">
      <c r="A80" s="16"/>
      <c r="B80" s="6">
        <v>1220</v>
      </c>
      <c r="C80" s="8" t="str">
        <f>VLOOKUP(B80,Anleggsgrupper!A$3:C$28,2,FALSE)</f>
        <v>Skip, rigger og fly</v>
      </c>
      <c r="D80" s="18">
        <f>VLOOKUP(B80,Anleggsgrupper!A$3:C$28,3,FALSE)</f>
        <v>1220</v>
      </c>
      <c r="E80" s="27"/>
      <c r="F80" s="77"/>
      <c r="G80" s="69"/>
      <c r="H80" s="31"/>
      <c r="I80" s="32"/>
      <c r="J80" s="29"/>
      <c r="K80" s="60"/>
      <c r="L80" s="42"/>
      <c r="M80" s="42"/>
    </row>
    <row r="81" spans="1:13" s="43" customFormat="1" outlineLevel="1" x14ac:dyDescent="0.25">
      <c r="A81" s="22"/>
      <c r="B81" s="17">
        <v>1220</v>
      </c>
      <c r="C81" s="8" t="str">
        <f>VLOOKUP(B81,Anleggsgrupper!A$3:C$28,2,FALSE)</f>
        <v>Skip, rigger og fly</v>
      </c>
      <c r="D81" s="18">
        <f>VLOOKUP(B81,Anleggsgrupper!A$3:C$28,3,FALSE)</f>
        <v>1220</v>
      </c>
      <c r="E81" s="19"/>
      <c r="F81" s="64"/>
      <c r="G81" s="65"/>
      <c r="H81" s="20"/>
      <c r="I81" s="17"/>
      <c r="J81" s="21"/>
      <c r="K81" s="57"/>
      <c r="L81" s="42"/>
      <c r="M81" s="42"/>
    </row>
    <row r="82" spans="1:13" x14ac:dyDescent="0.25">
      <c r="A82" s="10" t="s">
        <v>29</v>
      </c>
      <c r="B82" s="10">
        <v>1230</v>
      </c>
      <c r="C82" s="10" t="str">
        <f>VLOOKUP(B82,Anleggsgrupper!A$3:C$28,2,FALSE)</f>
        <v>Biler</v>
      </c>
      <c r="D82" s="23">
        <f>VLOOKUP(B82,Anleggsgrupper!A$3:C$28,3,FALSE)</f>
        <v>1230</v>
      </c>
      <c r="E82" s="24"/>
      <c r="F82" s="76"/>
      <c r="G82" s="68"/>
      <c r="H82" s="30"/>
      <c r="I82" s="23"/>
      <c r="J82" s="28"/>
      <c r="K82" s="59">
        <f>SUM(K83:K91)</f>
        <v>0</v>
      </c>
      <c r="L82" s="26"/>
      <c r="M82" s="26"/>
    </row>
    <row r="83" spans="1:13" s="43" customFormat="1" outlineLevel="1" x14ac:dyDescent="0.25">
      <c r="A83" s="34"/>
      <c r="B83" s="17">
        <v>1230</v>
      </c>
      <c r="C83" s="8" t="str">
        <f>VLOOKUP(B83,Anleggsgrupper!A$3:C$28,2,FALSE)</f>
        <v>Biler</v>
      </c>
      <c r="D83" s="18">
        <f>VLOOKUP(B83,Anleggsgrupper!A$3:C$28,3,FALSE)</f>
        <v>1230</v>
      </c>
      <c r="E83" s="9"/>
      <c r="F83" s="79"/>
      <c r="G83" s="65"/>
      <c r="H83" s="35"/>
      <c r="I83" s="17"/>
      <c r="J83" s="21"/>
      <c r="K83" s="57"/>
      <c r="L83" s="46"/>
      <c r="M83" s="42"/>
    </row>
    <row r="84" spans="1:13" s="43" customFormat="1" outlineLevel="1" x14ac:dyDescent="0.25">
      <c r="A84" s="34"/>
      <c r="B84" s="17">
        <v>1230</v>
      </c>
      <c r="C84" s="8" t="str">
        <f>VLOOKUP(B84,Anleggsgrupper!A$3:C$28,2,FALSE)</f>
        <v>Biler</v>
      </c>
      <c r="D84" s="18">
        <f>VLOOKUP(B84,Anleggsgrupper!A$3:C$28,3,FALSE)</f>
        <v>1230</v>
      </c>
      <c r="E84" s="9"/>
      <c r="F84" s="79"/>
      <c r="G84" s="65"/>
      <c r="H84" s="35"/>
      <c r="I84" s="17"/>
      <c r="J84" s="21"/>
      <c r="K84" s="57"/>
      <c r="L84" s="46"/>
      <c r="M84" s="42"/>
    </row>
    <row r="85" spans="1:13" s="43" customFormat="1" outlineLevel="1" x14ac:dyDescent="0.25">
      <c r="A85" s="34"/>
      <c r="B85" s="17">
        <v>1230</v>
      </c>
      <c r="C85" s="8" t="str">
        <f>VLOOKUP(B85,Anleggsgrupper!A$3:C$28,2,FALSE)</f>
        <v>Biler</v>
      </c>
      <c r="D85" s="18">
        <f>VLOOKUP(B85,Anleggsgrupper!A$3:C$28,3,FALSE)</f>
        <v>1230</v>
      </c>
      <c r="E85" s="9"/>
      <c r="F85" s="79"/>
      <c r="G85" s="65"/>
      <c r="H85" s="35"/>
      <c r="I85" s="17"/>
      <c r="J85" s="21"/>
      <c r="K85" s="57"/>
      <c r="L85" s="46"/>
      <c r="M85" s="42"/>
    </row>
    <row r="86" spans="1:13" s="43" customFormat="1" outlineLevel="1" x14ac:dyDescent="0.25">
      <c r="A86" s="34"/>
      <c r="B86" s="17">
        <v>1230</v>
      </c>
      <c r="C86" s="8" t="str">
        <f>VLOOKUP(B86,Anleggsgrupper!A$3:C$28,2,FALSE)</f>
        <v>Biler</v>
      </c>
      <c r="D86" s="18">
        <f>VLOOKUP(B86,Anleggsgrupper!A$3:C$28,3,FALSE)</f>
        <v>1230</v>
      </c>
      <c r="E86" s="9"/>
      <c r="F86" s="79"/>
      <c r="G86" s="65"/>
      <c r="H86" s="35"/>
      <c r="I86" s="17"/>
      <c r="J86" s="21"/>
      <c r="K86" s="57"/>
      <c r="L86" s="46"/>
      <c r="M86" s="42"/>
    </row>
    <row r="87" spans="1:13" s="43" customFormat="1" outlineLevel="1" x14ac:dyDescent="0.25">
      <c r="A87" s="34"/>
      <c r="B87" s="17">
        <v>1230</v>
      </c>
      <c r="C87" s="8" t="str">
        <f>VLOOKUP(B87,Anleggsgrupper!A$3:C$28,2,FALSE)</f>
        <v>Biler</v>
      </c>
      <c r="D87" s="18">
        <f>VLOOKUP(B87,Anleggsgrupper!A$3:C$28,3,FALSE)</f>
        <v>1230</v>
      </c>
      <c r="E87" s="9"/>
      <c r="F87" s="79"/>
      <c r="G87" s="65"/>
      <c r="H87" s="35"/>
      <c r="I87" s="17"/>
      <c r="J87" s="21"/>
      <c r="K87" s="57"/>
      <c r="L87" s="46"/>
      <c r="M87" s="42"/>
    </row>
    <row r="88" spans="1:13" s="43" customFormat="1" outlineLevel="1" x14ac:dyDescent="0.25">
      <c r="A88" s="34"/>
      <c r="B88" s="17">
        <v>1230</v>
      </c>
      <c r="C88" s="8" t="str">
        <f>VLOOKUP(B88,Anleggsgrupper!A$3:C$28,2,FALSE)</f>
        <v>Biler</v>
      </c>
      <c r="D88" s="18">
        <f>VLOOKUP(B88,Anleggsgrupper!A$3:C$28,3,FALSE)</f>
        <v>1230</v>
      </c>
      <c r="E88" s="9"/>
      <c r="F88" s="79"/>
      <c r="G88" s="65"/>
      <c r="H88" s="35"/>
      <c r="I88" s="17"/>
      <c r="J88" s="21"/>
      <c r="K88" s="57"/>
      <c r="L88" s="46"/>
      <c r="M88" s="42"/>
    </row>
    <row r="89" spans="1:13" s="43" customFormat="1" outlineLevel="1" x14ac:dyDescent="0.25">
      <c r="A89" s="34"/>
      <c r="B89" s="17">
        <v>1230</v>
      </c>
      <c r="C89" s="8" t="str">
        <f>VLOOKUP(B89,Anleggsgrupper!A$3:C$28,2,FALSE)</f>
        <v>Biler</v>
      </c>
      <c r="D89" s="18">
        <f>VLOOKUP(B89,Anleggsgrupper!A$3:C$28,3,FALSE)</f>
        <v>1230</v>
      </c>
      <c r="E89" s="9"/>
      <c r="F89" s="79"/>
      <c r="G89" s="65"/>
      <c r="H89" s="35"/>
      <c r="I89" s="17"/>
      <c r="J89" s="21"/>
      <c r="K89" s="57"/>
      <c r="L89" s="46"/>
      <c r="M89" s="42"/>
    </row>
    <row r="90" spans="1:13" s="43" customFormat="1" outlineLevel="1" x14ac:dyDescent="0.25">
      <c r="A90" s="34"/>
      <c r="B90" s="17">
        <v>1230</v>
      </c>
      <c r="C90" s="8" t="str">
        <f>VLOOKUP(B90,Anleggsgrupper!A$3:C$28,2,FALSE)</f>
        <v>Biler</v>
      </c>
      <c r="D90" s="18">
        <f>VLOOKUP(B90,Anleggsgrupper!A$3:C$28,3,FALSE)</f>
        <v>1230</v>
      </c>
      <c r="E90" s="9"/>
      <c r="F90" s="79"/>
      <c r="G90" s="65"/>
      <c r="H90" s="35"/>
      <c r="I90" s="17"/>
      <c r="J90" s="21"/>
      <c r="K90" s="57"/>
      <c r="L90" s="46"/>
      <c r="M90" s="42"/>
    </row>
    <row r="91" spans="1:13" s="43" customFormat="1" outlineLevel="1" x14ac:dyDescent="0.25">
      <c r="A91" s="34"/>
      <c r="B91" s="17">
        <v>1230</v>
      </c>
      <c r="C91" s="8" t="str">
        <f>VLOOKUP(B91,Anleggsgrupper!A$3:C$28,2,FALSE)</f>
        <v>Biler</v>
      </c>
      <c r="D91" s="18">
        <f>VLOOKUP(B91,Anleggsgrupper!A$3:C$28,3,FALSE)</f>
        <v>1230</v>
      </c>
      <c r="E91" s="9"/>
      <c r="F91" s="79"/>
      <c r="G91" s="65"/>
      <c r="H91" s="35"/>
      <c r="I91" s="17"/>
      <c r="J91" s="21"/>
      <c r="K91" s="57"/>
      <c r="L91" s="46"/>
      <c r="M91" s="42"/>
    </row>
    <row r="92" spans="1:13" x14ac:dyDescent="0.25">
      <c r="A92" s="12" t="s">
        <v>28</v>
      </c>
      <c r="B92" s="10">
        <f>SUBTOTAL(9,B93:B93)</f>
        <v>1240</v>
      </c>
      <c r="C92" s="10" t="str">
        <f>VLOOKUP(B92,Anleggsgrupper!A$3:C$28,2,FALSE)</f>
        <v>Andre transportmidler</v>
      </c>
      <c r="D92" s="23"/>
      <c r="E92" s="24"/>
      <c r="F92" s="76"/>
      <c r="G92" s="68"/>
      <c r="H92" s="30"/>
      <c r="I92" s="23"/>
      <c r="J92" s="28"/>
      <c r="K92" s="59">
        <f>SUM(K93:K95)</f>
        <v>0</v>
      </c>
      <c r="L92" s="26"/>
      <c r="M92" s="26"/>
    </row>
    <row r="93" spans="1:13" outlineLevel="1" x14ac:dyDescent="0.25">
      <c r="A93" s="6"/>
      <c r="B93" s="6">
        <v>1240</v>
      </c>
      <c r="C93" s="8" t="str">
        <f>VLOOKUP(B93,Anleggsgrupper!A$3:C$28,2,FALSE)</f>
        <v>Andre transportmidler</v>
      </c>
      <c r="D93" s="18">
        <f>VLOOKUP(B93,Anleggsgrupper!A$3:C$28,3,FALSE)</f>
        <v>1240</v>
      </c>
      <c r="E93" s="27"/>
      <c r="F93" s="77"/>
      <c r="G93" s="69"/>
      <c r="H93" s="31"/>
      <c r="I93" s="32"/>
      <c r="J93" s="29"/>
      <c r="K93" s="60"/>
      <c r="L93" s="44"/>
      <c r="M93" s="44"/>
    </row>
    <row r="94" spans="1:13" outlineLevel="1" x14ac:dyDescent="0.25">
      <c r="A94" s="6"/>
      <c r="B94" s="6">
        <v>1240</v>
      </c>
      <c r="C94" s="8" t="str">
        <f>VLOOKUP(B94,Anleggsgrupper!A$3:C$28,2,FALSE)</f>
        <v>Andre transportmidler</v>
      </c>
      <c r="D94" s="18">
        <f>VLOOKUP(B94,Anleggsgrupper!A$3:C$28,3,FALSE)</f>
        <v>1240</v>
      </c>
      <c r="E94" s="27"/>
      <c r="F94" s="77"/>
      <c r="G94" s="69"/>
      <c r="H94" s="31"/>
      <c r="I94" s="32"/>
      <c r="J94" s="29"/>
      <c r="K94" s="60"/>
      <c r="L94" s="44"/>
      <c r="M94" s="44"/>
    </row>
    <row r="95" spans="1:13" s="43" customFormat="1" outlineLevel="1" x14ac:dyDescent="0.25">
      <c r="A95" s="22"/>
      <c r="B95" s="17">
        <v>1240</v>
      </c>
      <c r="C95" s="8" t="str">
        <f>VLOOKUP(B95,Anleggsgrupper!A$3:C$28,2,FALSE)</f>
        <v>Andre transportmidler</v>
      </c>
      <c r="D95" s="18">
        <f>VLOOKUP(B95,Anleggsgrupper!A$3:C$28,3,FALSE)</f>
        <v>1240</v>
      </c>
      <c r="E95" s="27"/>
      <c r="F95" s="77"/>
      <c r="G95" s="69"/>
      <c r="H95" s="31"/>
      <c r="I95" s="32"/>
      <c r="J95" s="29"/>
      <c r="K95" s="60"/>
      <c r="L95" s="42"/>
      <c r="M95" s="42"/>
    </row>
    <row r="96" spans="1:13" x14ac:dyDescent="0.25">
      <c r="A96" s="12" t="s">
        <v>28</v>
      </c>
      <c r="B96" s="10">
        <f>SUBTOTAL(9,B97:B97)</f>
        <v>1250</v>
      </c>
      <c r="C96" s="10" t="str">
        <f>VLOOKUP(B96,Anleggsgrupper!A$3:C$28,2,FALSE)</f>
        <v>Inventar</v>
      </c>
      <c r="D96" s="23"/>
      <c r="E96" s="24"/>
      <c r="F96" s="76"/>
      <c r="G96" s="68"/>
      <c r="H96" s="30"/>
      <c r="I96" s="23"/>
      <c r="J96" s="28"/>
      <c r="K96" s="59">
        <f>SUM(K97:K99)</f>
        <v>0</v>
      </c>
      <c r="L96" s="26"/>
      <c r="M96" s="26"/>
    </row>
    <row r="97" spans="1:14" outlineLevel="1" x14ac:dyDescent="0.25">
      <c r="A97" s="6"/>
      <c r="B97" s="6">
        <v>1250</v>
      </c>
      <c r="C97" s="8" t="str">
        <f>VLOOKUP(B97,Anleggsgrupper!A$3:C$28,2,FALSE)</f>
        <v>Inventar</v>
      </c>
      <c r="D97" s="18">
        <f>VLOOKUP(B97,Anleggsgrupper!A$3:C$28,3,FALSE)</f>
        <v>1250</v>
      </c>
      <c r="E97" s="27"/>
      <c r="F97" s="77"/>
      <c r="G97" s="67"/>
      <c r="H97" s="31"/>
      <c r="I97" s="31"/>
      <c r="J97" s="36"/>
      <c r="K97" s="61"/>
      <c r="L97" s="44"/>
      <c r="M97" s="44"/>
    </row>
    <row r="98" spans="1:14" s="43" customFormat="1" outlineLevel="1" x14ac:dyDescent="0.25">
      <c r="A98" s="16"/>
      <c r="B98" s="6">
        <v>1250</v>
      </c>
      <c r="C98" s="8" t="str">
        <f>VLOOKUP(B98,Anleggsgrupper!A$3:C$28,2,FALSE)</f>
        <v>Inventar</v>
      </c>
      <c r="D98" s="18">
        <f>VLOOKUP(B98,Anleggsgrupper!A$3:C$28,3,FALSE)</f>
        <v>1250</v>
      </c>
      <c r="E98" s="27"/>
      <c r="F98" s="77"/>
      <c r="G98" s="67"/>
      <c r="H98" s="31"/>
      <c r="I98" s="31"/>
      <c r="J98" s="36"/>
      <c r="K98" s="61"/>
      <c r="L98" s="42"/>
      <c r="M98" s="42"/>
    </row>
    <row r="99" spans="1:14" s="43" customFormat="1" outlineLevel="1" x14ac:dyDescent="0.25">
      <c r="A99" s="22"/>
      <c r="B99" s="17">
        <v>1250</v>
      </c>
      <c r="C99" s="8" t="str">
        <f>VLOOKUP(B99,Anleggsgrupper!A$3:C$28,2,FALSE)</f>
        <v>Inventar</v>
      </c>
      <c r="D99" s="18">
        <f>VLOOKUP(B99,Anleggsgrupper!A$3:C$28,3,FALSE)</f>
        <v>1250</v>
      </c>
      <c r="E99" s="27"/>
      <c r="F99" s="77"/>
      <c r="G99" s="67"/>
      <c r="H99" s="31"/>
      <c r="I99" s="31"/>
      <c r="J99" s="36"/>
      <c r="K99" s="61"/>
      <c r="L99" s="42"/>
      <c r="M99" s="42"/>
    </row>
    <row r="100" spans="1:14" x14ac:dyDescent="0.25">
      <c r="A100" s="12" t="s">
        <v>28</v>
      </c>
      <c r="B100" s="10">
        <f>SUBTOTAL(9,B101:B101)</f>
        <v>1260</v>
      </c>
      <c r="C100" s="10" t="str">
        <f>VLOOKUP(B100,Anleggsgrupper!A$3:C$28,2,FALSE)</f>
        <v>Fast bygningsinventar med annen avskrivingstid enn bygningen</v>
      </c>
      <c r="D100" s="23"/>
      <c r="E100" s="24"/>
      <c r="F100" s="76"/>
      <c r="G100" s="68"/>
      <c r="H100" s="30"/>
      <c r="I100" s="23"/>
      <c r="J100" s="28"/>
      <c r="K100" s="59">
        <f>SUM(K101:K103)</f>
        <v>0</v>
      </c>
      <c r="L100" s="26"/>
      <c r="M100" s="26"/>
    </row>
    <row r="101" spans="1:14" outlineLevel="1" x14ac:dyDescent="0.25">
      <c r="A101" s="6"/>
      <c r="B101" s="6">
        <v>1260</v>
      </c>
      <c r="C101" s="8" t="str">
        <f>VLOOKUP(B101,Anleggsgrupper!A$3:C$28,2,FALSE)</f>
        <v>Fast bygningsinventar med annen avskrivingstid enn bygningen</v>
      </c>
      <c r="D101" s="18">
        <f>VLOOKUP(B101,Anleggsgrupper!A$3:C$28,3,FALSE)</f>
        <v>1260</v>
      </c>
      <c r="E101" s="27"/>
      <c r="F101" s="77"/>
      <c r="G101" s="67"/>
      <c r="H101" s="31"/>
      <c r="I101" s="31"/>
      <c r="J101" s="36"/>
      <c r="K101" s="61"/>
      <c r="L101" s="44"/>
      <c r="M101" s="44"/>
    </row>
    <row r="102" spans="1:14" s="43" customFormat="1" outlineLevel="1" x14ac:dyDescent="0.25">
      <c r="A102" s="16"/>
      <c r="B102" s="6">
        <v>1260</v>
      </c>
      <c r="C102" s="8" t="str">
        <f>VLOOKUP(B102,Anleggsgrupper!A$3:C$28,2,FALSE)</f>
        <v>Fast bygningsinventar med annen avskrivingstid enn bygningen</v>
      </c>
      <c r="D102" s="18">
        <f>VLOOKUP(B102,Anleggsgrupper!A$3:C$28,3,FALSE)</f>
        <v>1260</v>
      </c>
      <c r="E102" s="27"/>
      <c r="F102" s="77"/>
      <c r="G102" s="67"/>
      <c r="H102" s="31"/>
      <c r="I102" s="31"/>
      <c r="J102" s="36"/>
      <c r="K102" s="61"/>
      <c r="L102" s="42"/>
      <c r="M102" s="42"/>
    </row>
    <row r="103" spans="1:14" s="43" customFormat="1" outlineLevel="1" x14ac:dyDescent="0.25">
      <c r="A103" s="22"/>
      <c r="B103" s="17">
        <v>1260</v>
      </c>
      <c r="C103" s="8" t="str">
        <f>VLOOKUP(B103,Anleggsgrupper!A$3:C$28,2,FALSE)</f>
        <v>Fast bygningsinventar med annen avskrivingstid enn bygningen</v>
      </c>
      <c r="D103" s="18">
        <f>VLOOKUP(B103,Anleggsgrupper!A$3:C$28,3,FALSE)</f>
        <v>1260</v>
      </c>
      <c r="E103" s="27"/>
      <c r="F103" s="77"/>
      <c r="G103" s="67"/>
      <c r="H103" s="31"/>
      <c r="I103" s="31"/>
      <c r="J103" s="36"/>
      <c r="K103" s="61"/>
      <c r="L103" s="42"/>
      <c r="M103" s="42"/>
    </row>
    <row r="104" spans="1:14" x14ac:dyDescent="0.25">
      <c r="A104" s="12" t="s">
        <v>28</v>
      </c>
      <c r="B104" s="10">
        <f>SUBTOTAL(9,B105:B105)</f>
        <v>1270</v>
      </c>
      <c r="C104" s="10" t="str">
        <f>VLOOKUP(B104,Anleggsgrupper!A$3:C$28,2,FALSE)</f>
        <v>Verktøy</v>
      </c>
      <c r="D104" s="23"/>
      <c r="E104" s="24"/>
      <c r="F104" s="76"/>
      <c r="G104" s="68"/>
      <c r="H104" s="30"/>
      <c r="I104" s="23"/>
      <c r="J104" s="28"/>
      <c r="K104" s="59">
        <f>SUM(K105:K107)</f>
        <v>0</v>
      </c>
      <c r="L104" s="26"/>
      <c r="M104" s="26"/>
    </row>
    <row r="105" spans="1:14" outlineLevel="1" x14ac:dyDescent="0.25">
      <c r="A105" s="6"/>
      <c r="B105" s="6">
        <v>1270</v>
      </c>
      <c r="C105" s="8" t="str">
        <f>VLOOKUP(B105,Anleggsgrupper!A$3:C$28,2,FALSE)</f>
        <v>Verktøy</v>
      </c>
      <c r="D105" s="18">
        <f>VLOOKUP(B105,Anleggsgrupper!A$3:C$28,3,FALSE)</f>
        <v>1270</v>
      </c>
      <c r="E105" s="27"/>
      <c r="F105" s="77"/>
      <c r="G105" s="67"/>
      <c r="H105" s="31"/>
      <c r="I105" s="31"/>
      <c r="J105" s="36"/>
      <c r="K105" s="61"/>
      <c r="L105" s="44"/>
      <c r="M105" s="44"/>
    </row>
    <row r="106" spans="1:14" s="43" customFormat="1" outlineLevel="1" x14ac:dyDescent="0.25">
      <c r="A106" s="16"/>
      <c r="B106" s="6">
        <v>1270</v>
      </c>
      <c r="C106" s="8" t="str">
        <f>VLOOKUP(B106,Anleggsgrupper!A$3:C$28,2,FALSE)</f>
        <v>Verktøy</v>
      </c>
      <c r="D106" s="18">
        <f>VLOOKUP(B106,Anleggsgrupper!A$3:C$28,3,FALSE)</f>
        <v>1270</v>
      </c>
      <c r="E106" s="27"/>
      <c r="F106" s="77"/>
      <c r="G106" s="67"/>
      <c r="H106" s="31"/>
      <c r="I106" s="31"/>
      <c r="J106" s="36"/>
      <c r="K106" s="61"/>
      <c r="L106" s="42"/>
      <c r="M106" s="42"/>
    </row>
    <row r="107" spans="1:14" s="43" customFormat="1" outlineLevel="1" x14ac:dyDescent="0.25">
      <c r="A107" s="22"/>
      <c r="B107" s="17">
        <v>1270</v>
      </c>
      <c r="C107" s="8" t="str">
        <f>VLOOKUP(B107,Anleggsgrupper!A$3:C$28,2,FALSE)</f>
        <v>Verktøy</v>
      </c>
      <c r="D107" s="18">
        <f>VLOOKUP(B107,Anleggsgrupper!A$3:C$28,3,FALSE)</f>
        <v>1270</v>
      </c>
      <c r="E107" s="27"/>
      <c r="F107" s="77"/>
      <c r="G107" s="67"/>
      <c r="H107" s="31"/>
      <c r="I107" s="31"/>
      <c r="J107" s="36"/>
      <c r="K107" s="61"/>
      <c r="L107" s="42"/>
      <c r="M107" s="42"/>
    </row>
    <row r="108" spans="1:14" x14ac:dyDescent="0.25">
      <c r="A108" s="12" t="s">
        <v>28</v>
      </c>
      <c r="B108" s="10">
        <f>SUBTOTAL(9,B109:B109)</f>
        <v>1280</v>
      </c>
      <c r="C108" s="10" t="str">
        <f>VLOOKUP(B108,Anleggsgrupper!A$3:C$28,2,FALSE)</f>
        <v>Datamaskiner (PC, servere og skrivere)</v>
      </c>
      <c r="D108" s="23"/>
      <c r="E108" s="24"/>
      <c r="F108" s="76"/>
      <c r="G108" s="68"/>
      <c r="H108" s="30"/>
      <c r="I108" s="23"/>
      <c r="J108" s="28"/>
      <c r="K108" s="59">
        <f>SUM(K109:K111)</f>
        <v>0</v>
      </c>
      <c r="L108" s="26"/>
      <c r="M108" s="26"/>
      <c r="N108" s="37"/>
    </row>
    <row r="109" spans="1:14" outlineLevel="1" x14ac:dyDescent="0.25">
      <c r="A109" s="6"/>
      <c r="B109" s="6">
        <v>1280</v>
      </c>
      <c r="C109" s="8" t="str">
        <f>VLOOKUP(B109,Anleggsgrupper!A$3:C$28,2,FALSE)</f>
        <v>Datamaskiner (PC, servere og skrivere)</v>
      </c>
      <c r="D109" s="18">
        <f>VLOOKUP(B109,Anleggsgrupper!A$3:C$28,3,FALSE)</f>
        <v>1280</v>
      </c>
      <c r="E109" s="27"/>
      <c r="F109" s="77"/>
      <c r="G109" s="67"/>
      <c r="H109" s="31"/>
      <c r="I109" s="31"/>
      <c r="J109" s="36"/>
      <c r="K109" s="61"/>
      <c r="L109" s="44"/>
      <c r="M109" s="44"/>
      <c r="N109" s="38"/>
    </row>
    <row r="110" spans="1:14" s="43" customFormat="1" outlineLevel="1" x14ac:dyDescent="0.25">
      <c r="A110" s="16"/>
      <c r="B110" s="6">
        <v>1280</v>
      </c>
      <c r="C110" s="8" t="str">
        <f>VLOOKUP(B110,Anleggsgrupper!A$3:C$28,2,FALSE)</f>
        <v>Datamaskiner (PC, servere og skrivere)</v>
      </c>
      <c r="D110" s="18">
        <f>VLOOKUP(B110,Anleggsgrupper!A$3:C$28,3,FALSE)</f>
        <v>1280</v>
      </c>
      <c r="E110" s="27"/>
      <c r="F110" s="77"/>
      <c r="G110" s="67"/>
      <c r="H110" s="31"/>
      <c r="I110" s="31"/>
      <c r="J110" s="36"/>
      <c r="K110" s="61"/>
      <c r="L110" s="42"/>
      <c r="M110" s="42"/>
    </row>
    <row r="111" spans="1:14" s="43" customFormat="1" outlineLevel="1" x14ac:dyDescent="0.25">
      <c r="A111" s="22"/>
      <c r="B111" s="17">
        <v>1280</v>
      </c>
      <c r="C111" s="8" t="str">
        <f>VLOOKUP(B111,Anleggsgrupper!A$3:C$28,2,FALSE)</f>
        <v>Datamaskiner (PC, servere og skrivere)</v>
      </c>
      <c r="D111" s="18">
        <f>VLOOKUP(B111,Anleggsgrupper!A$3:C$28,3,FALSE)</f>
        <v>1280</v>
      </c>
      <c r="E111" s="27"/>
      <c r="F111" s="77"/>
      <c r="G111" s="67"/>
      <c r="H111" s="31"/>
      <c r="I111" s="31"/>
      <c r="J111" s="36"/>
      <c r="K111" s="61"/>
      <c r="L111" s="42"/>
      <c r="M111" s="42"/>
    </row>
    <row r="112" spans="1:14" x14ac:dyDescent="0.25">
      <c r="A112" s="12" t="s">
        <v>28</v>
      </c>
      <c r="B112" s="10">
        <f>SUBTOTAL(9,B113:B113)</f>
        <v>1290</v>
      </c>
      <c r="C112" s="10" t="str">
        <f>VLOOKUP(B112,Anleggsgrupper!A$3:C$28,2,FALSE)</f>
        <v>Andre driftsmidler</v>
      </c>
      <c r="D112" s="23"/>
      <c r="E112" s="24"/>
      <c r="F112" s="76"/>
      <c r="G112" s="68"/>
      <c r="H112" s="30"/>
      <c r="I112" s="23"/>
      <c r="J112" s="28"/>
      <c r="K112" s="59">
        <f>SUM(K113:K115)</f>
        <v>0</v>
      </c>
      <c r="L112" s="26"/>
      <c r="M112" s="26"/>
    </row>
    <row r="113" spans="1:13" outlineLevel="1" x14ac:dyDescent="0.25">
      <c r="A113" s="6"/>
      <c r="B113" s="6">
        <v>1290</v>
      </c>
      <c r="C113" s="8" t="str">
        <f>VLOOKUP(B113,Anleggsgrupper!A$3:C$28,2,FALSE)</f>
        <v>Andre driftsmidler</v>
      </c>
      <c r="D113" s="18">
        <f>VLOOKUP(B113,Anleggsgrupper!A$3:C$28,3,FALSE)</f>
        <v>1290</v>
      </c>
      <c r="E113" s="27"/>
      <c r="F113" s="77"/>
      <c r="G113" s="67"/>
      <c r="H113" s="31"/>
      <c r="I113" s="31"/>
      <c r="J113" s="36"/>
      <c r="K113" s="61"/>
      <c r="L113" s="44"/>
      <c r="M113" s="44"/>
    </row>
    <row r="114" spans="1:13" s="43" customFormat="1" outlineLevel="1" x14ac:dyDescent="0.25">
      <c r="A114" s="16"/>
      <c r="B114" s="6">
        <v>1290</v>
      </c>
      <c r="C114" s="8" t="str">
        <f>VLOOKUP(B114,Anleggsgrupper!A$3:C$28,2,FALSE)</f>
        <v>Andre driftsmidler</v>
      </c>
      <c r="D114" s="18">
        <f>VLOOKUP(B114,Anleggsgrupper!A$3:C$28,3,FALSE)</f>
        <v>1290</v>
      </c>
      <c r="E114" s="27"/>
      <c r="F114" s="77"/>
      <c r="G114" s="67"/>
      <c r="H114" s="31"/>
      <c r="I114" s="31"/>
      <c r="J114" s="36"/>
      <c r="K114" s="61"/>
      <c r="L114" s="42"/>
      <c r="M114" s="42"/>
    </row>
    <row r="115" spans="1:13" s="43" customFormat="1" outlineLevel="1" x14ac:dyDescent="0.25">
      <c r="A115" s="22"/>
      <c r="B115" s="17">
        <v>1290</v>
      </c>
      <c r="C115" s="8" t="str">
        <f>VLOOKUP(B115,Anleggsgrupper!A$3:C$28,2,FALSE)</f>
        <v>Andre driftsmidler</v>
      </c>
      <c r="D115" s="18">
        <f>VLOOKUP(B115,Anleggsgrupper!A$3:C$28,3,FALSE)</f>
        <v>1290</v>
      </c>
      <c r="E115" s="27"/>
      <c r="F115" s="77"/>
      <c r="G115" s="27"/>
      <c r="H115" s="31"/>
      <c r="I115" s="31"/>
      <c r="J115" s="36"/>
      <c r="K115" s="61"/>
      <c r="L115" s="42"/>
      <c r="M115" s="42"/>
    </row>
  </sheetData>
  <dataValidations count="1">
    <dataValidation type="date" allowBlank="1" showInputMessage="1" showErrorMessage="1" sqref="F83:F91" xr:uid="{00000000-0002-0000-0000-000000000000}">
      <formula1>1</formula1>
      <formula2>73050</formula2>
    </dataValidation>
  </dataValidations>
  <pageMargins left="0.7" right="0.7" top="0.75" bottom="0.75" header="0.3" footer="0.3"/>
  <pageSetup paperSize="9"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Anleggsgrupper!$A$3:$A$28</xm:f>
          </x14:formula1>
          <xm:sqref>B7:B115</xm:sqref>
        </x14:dataValidation>
        <x14:dataValidation type="list" allowBlank="1" showInputMessage="1" showErrorMessage="1" xr:uid="{00000000-0002-0000-0000-000002000000}">
          <x14:formula1>
            <xm:f>Data!$B$4:$B$6</xm:f>
          </x14:formula1>
          <xm:sqref>J6 J7:J115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workbookViewId="0">
      <selection sqref="A1:C1"/>
    </sheetView>
  </sheetViews>
  <sheetFormatPr baseColWidth="10" defaultColWidth="9" defaultRowHeight="11.5" x14ac:dyDescent="0.25"/>
  <cols>
    <col min="1" max="1" width="15.08984375" style="1" bestFit="1" customWidth="1"/>
    <col min="2" max="2" width="51.7265625" bestFit="1" customWidth="1"/>
    <col min="3" max="3" width="13.7265625" bestFit="1" customWidth="1"/>
  </cols>
  <sheetData>
    <row r="1" spans="1:3" x14ac:dyDescent="0.25">
      <c r="A1" s="85" t="s">
        <v>22</v>
      </c>
      <c r="B1" s="85"/>
      <c r="C1" s="85"/>
    </row>
    <row r="2" spans="1:3" x14ac:dyDescent="0.25">
      <c r="A2" s="3" t="s">
        <v>1</v>
      </c>
      <c r="B2" s="3" t="s">
        <v>23</v>
      </c>
      <c r="C2" s="4" t="s">
        <v>24</v>
      </c>
    </row>
    <row r="3" spans="1:3" x14ac:dyDescent="0.25">
      <c r="A3" s="5">
        <v>1000</v>
      </c>
      <c r="B3" s="2" t="s">
        <v>6</v>
      </c>
      <c r="C3" s="5">
        <v>1000</v>
      </c>
    </row>
    <row r="4" spans="1:3" x14ac:dyDescent="0.25">
      <c r="A4" s="5">
        <v>1020</v>
      </c>
      <c r="B4" s="2" t="s">
        <v>39</v>
      </c>
      <c r="C4" s="5">
        <v>1020</v>
      </c>
    </row>
    <row r="5" spans="1:3" x14ac:dyDescent="0.25">
      <c r="A5" s="5">
        <v>1030</v>
      </c>
      <c r="B5" s="2" t="s">
        <v>40</v>
      </c>
      <c r="C5" s="5">
        <v>1030</v>
      </c>
    </row>
    <row r="6" spans="1:3" x14ac:dyDescent="0.25">
      <c r="A6" s="5">
        <v>1040</v>
      </c>
      <c r="B6" s="2" t="s">
        <v>5</v>
      </c>
      <c r="C6" s="5">
        <v>1040</v>
      </c>
    </row>
    <row r="7" spans="1:3" x14ac:dyDescent="0.25">
      <c r="A7" s="5">
        <v>1050</v>
      </c>
      <c r="B7" s="2" t="s">
        <v>41</v>
      </c>
      <c r="C7" s="5">
        <v>1050</v>
      </c>
    </row>
    <row r="8" spans="1:3" x14ac:dyDescent="0.25">
      <c r="A8" s="5">
        <v>1060</v>
      </c>
      <c r="B8" s="2" t="s">
        <v>42</v>
      </c>
      <c r="C8" s="5">
        <v>1060</v>
      </c>
    </row>
    <row r="9" spans="1:3" x14ac:dyDescent="0.25">
      <c r="A9" s="5">
        <v>1070</v>
      </c>
      <c r="B9" s="2" t="s">
        <v>7</v>
      </c>
      <c r="C9" s="5">
        <v>1070</v>
      </c>
    </row>
    <row r="10" spans="1:3" x14ac:dyDescent="0.25">
      <c r="A10" s="5">
        <v>1100</v>
      </c>
      <c r="B10" s="2" t="s">
        <v>8</v>
      </c>
      <c r="C10" s="5">
        <v>1100</v>
      </c>
    </row>
    <row r="11" spans="1:3" x14ac:dyDescent="0.25">
      <c r="A11" s="5">
        <v>1120</v>
      </c>
      <c r="B11" s="2" t="s">
        <v>9</v>
      </c>
      <c r="C11" s="5">
        <v>1120</v>
      </c>
    </row>
    <row r="12" spans="1:3" x14ac:dyDescent="0.25">
      <c r="A12" s="5">
        <v>1130</v>
      </c>
      <c r="B12" s="2" t="s">
        <v>10</v>
      </c>
      <c r="C12" s="5">
        <v>1130</v>
      </c>
    </row>
    <row r="13" spans="1:3" x14ac:dyDescent="0.25">
      <c r="A13" s="5">
        <v>1140</v>
      </c>
      <c r="B13" s="2" t="s">
        <v>43</v>
      </c>
      <c r="C13" s="5">
        <v>1140</v>
      </c>
    </row>
    <row r="14" spans="1:3" x14ac:dyDescent="0.25">
      <c r="A14" s="5">
        <v>1150</v>
      </c>
      <c r="B14" s="2" t="s">
        <v>44</v>
      </c>
      <c r="C14" s="5">
        <v>1150</v>
      </c>
    </row>
    <row r="15" spans="1:3" x14ac:dyDescent="0.25">
      <c r="A15" s="5">
        <v>1160</v>
      </c>
      <c r="B15" s="2" t="s">
        <v>11</v>
      </c>
      <c r="C15" s="5">
        <v>1160</v>
      </c>
    </row>
    <row r="16" spans="1:3" x14ac:dyDescent="0.25">
      <c r="A16" s="5">
        <v>1170</v>
      </c>
      <c r="B16" s="2" t="s">
        <v>12</v>
      </c>
      <c r="C16" s="5">
        <v>1170</v>
      </c>
    </row>
    <row r="17" spans="1:3" x14ac:dyDescent="0.25">
      <c r="A17" s="5">
        <v>1180</v>
      </c>
      <c r="B17" s="2" t="s">
        <v>13</v>
      </c>
      <c r="C17" s="5">
        <v>1180</v>
      </c>
    </row>
    <row r="18" spans="1:3" x14ac:dyDescent="0.25">
      <c r="A18" s="5">
        <v>1190</v>
      </c>
      <c r="B18" s="2" t="s">
        <v>14</v>
      </c>
      <c r="C18" s="5">
        <v>1190</v>
      </c>
    </row>
    <row r="19" spans="1:3" x14ac:dyDescent="0.25">
      <c r="A19" s="5">
        <v>1200</v>
      </c>
      <c r="B19" s="2" t="s">
        <v>15</v>
      </c>
      <c r="C19" s="5">
        <v>1200</v>
      </c>
    </row>
    <row r="20" spans="1:3" x14ac:dyDescent="0.25">
      <c r="A20" s="5">
        <v>1210</v>
      </c>
      <c r="B20" s="2" t="s">
        <v>16</v>
      </c>
      <c r="C20" s="5">
        <v>1210</v>
      </c>
    </row>
    <row r="21" spans="1:3" x14ac:dyDescent="0.25">
      <c r="A21" s="5">
        <v>1220</v>
      </c>
      <c r="B21" s="2" t="s">
        <v>45</v>
      </c>
      <c r="C21" s="5">
        <v>1220</v>
      </c>
    </row>
    <row r="22" spans="1:3" x14ac:dyDescent="0.25">
      <c r="A22" s="5">
        <v>1230</v>
      </c>
      <c r="B22" s="2" t="s">
        <v>46</v>
      </c>
      <c r="C22" s="5">
        <v>1230</v>
      </c>
    </row>
    <row r="23" spans="1:3" x14ac:dyDescent="0.25">
      <c r="A23" s="5">
        <v>1240</v>
      </c>
      <c r="B23" s="2" t="s">
        <v>17</v>
      </c>
      <c r="C23" s="5">
        <v>1240</v>
      </c>
    </row>
    <row r="24" spans="1:3" x14ac:dyDescent="0.25">
      <c r="A24" s="5">
        <v>1250</v>
      </c>
      <c r="B24" s="2" t="s">
        <v>18</v>
      </c>
      <c r="C24" s="5">
        <v>1250</v>
      </c>
    </row>
    <row r="25" spans="1:3" x14ac:dyDescent="0.25">
      <c r="A25" s="5">
        <v>1260</v>
      </c>
      <c r="B25" s="2" t="s">
        <v>47</v>
      </c>
      <c r="C25" s="5">
        <v>1260</v>
      </c>
    </row>
    <row r="26" spans="1:3" x14ac:dyDescent="0.25">
      <c r="A26" s="5">
        <v>1270</v>
      </c>
      <c r="B26" s="2" t="s">
        <v>19</v>
      </c>
      <c r="C26" s="5">
        <v>1270</v>
      </c>
    </row>
    <row r="27" spans="1:3" x14ac:dyDescent="0.25">
      <c r="A27" s="5">
        <v>1280</v>
      </c>
      <c r="B27" s="2" t="s">
        <v>20</v>
      </c>
      <c r="C27" s="5">
        <v>1280</v>
      </c>
    </row>
    <row r="28" spans="1:3" x14ac:dyDescent="0.25">
      <c r="A28" s="5">
        <v>1290</v>
      </c>
      <c r="B28" s="2" t="s">
        <v>21</v>
      </c>
      <c r="C28" s="5">
        <v>1290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6"/>
  <sheetViews>
    <sheetView workbookViewId="0">
      <selection activeCell="C14" sqref="C14"/>
    </sheetView>
  </sheetViews>
  <sheetFormatPr baseColWidth="10" defaultColWidth="9" defaultRowHeight="11.5" x14ac:dyDescent="0.25"/>
  <sheetData>
    <row r="4" spans="2:2" x14ac:dyDescent="0.25">
      <c r="B4" t="s">
        <v>25</v>
      </c>
    </row>
    <row r="5" spans="2:2" x14ac:dyDescent="0.25">
      <c r="B5" t="s">
        <v>26</v>
      </c>
    </row>
    <row r="6" spans="2:2" x14ac:dyDescent="0.25">
      <c r="B6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Telleliste</vt:lpstr>
      <vt:lpstr>Anleggsgrupper</vt:lpstr>
      <vt:lpstr>Data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Telleliste åpningsbalanse SRS</dc:title>
  <dc:creator>evanberg@deloitte.no</dc:creator>
  <cp:keywords>Telleliste</cp:keywords>
  <cp:lastModifiedBy>Siri Rønneberg</cp:lastModifiedBy>
  <cp:lastPrinted>2018-05-15T10:45:08Z</cp:lastPrinted>
  <dcterms:created xsi:type="dcterms:W3CDTF">2017-10-25T12:48:13Z</dcterms:created>
  <dcterms:modified xsi:type="dcterms:W3CDTF">2021-03-24T13:41:01Z</dcterms:modified>
</cp:coreProperties>
</file>