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irfo.sharepoint.com/sites/fag-okonomiregelverket/Delte dokumenter/Statlig regnskapsføring/Maler/Maler Sysselmesteren på Svalbard/2024/"/>
    </mc:Choice>
  </mc:AlternateContent>
  <xr:revisionPtr revIDLastSave="132" documentId="8_{BAB3B852-9042-496C-AB13-12573E59676F}" xr6:coauthVersionLast="47" xr6:coauthVersionMax="47" xr10:uidLastSave="{A0DA504A-46CF-4FF1-83ED-A17D9FC578B8}"/>
  <bookViews>
    <workbookView xWindow="-120" yWindow="-120" windowWidth="29040" windowHeight="17520" xr2:uid="{00000000-000D-0000-FFFF-FFFF00000000}"/>
  </bookViews>
  <sheets>
    <sheet name="Endringer i rapporteringspakken" sheetId="117" r:id="rId1"/>
    <sheet name="Bevilgningsrapportering" sheetId="112" r:id="rId2"/>
    <sheet name="Note A" sheetId="113" r:id="rId3"/>
    <sheet name="Note B" sheetId="114" r:id="rId4"/>
    <sheet name="Note C" sheetId="116" r:id="rId5"/>
    <sheet name="Note D" sheetId="119" r:id="rId6"/>
    <sheet name="Note E" sheetId="118" r:id="rId7"/>
    <sheet name="Artskontorapportering  " sheetId="121" r:id="rId8"/>
  </sheets>
  <definedNames>
    <definedName name="_xlnm.Print_Area" localSheetId="3">'Note B'!$A$1:$L$36</definedName>
    <definedName name="_xlnm.Print_Area" localSheetId="6">'Note E'!$A$1:$K$17</definedName>
  </definedNames>
  <calcPr calcId="191028"/>
  <customWorkbookViews>
    <customWorkbookView name="Peter Olgyai - Personlig visning" guid="{7AE059DB-4A82-45F3-B3C8-A058B7BDCC5A}" mergeInterval="0" personalView="1" maximized="1" windowWidth="1276" windowHeight="832" tabRatio="678" activeSheetId="1" showComments="commIndAndComment"/>
    <customWorkbookView name="Vibeke Araberg Karlsen - Personlig visning" guid="{E08F6C1E-EA7C-4AAA-84BE-D7F298563247}" mergeInterval="0" personalView="1" maximized="1" windowWidth="1276" windowHeight="852" tabRatio="678" activeSheetId="29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12" l="1"/>
  <c r="G16" i="112"/>
  <c r="F16" i="112"/>
  <c r="H13" i="112"/>
  <c r="G9" i="112"/>
  <c r="F9" i="112"/>
  <c r="H6" i="112"/>
  <c r="H4" i="112"/>
  <c r="H3" i="112"/>
  <c r="D56" i="121"/>
  <c r="C56" i="121"/>
  <c r="D41" i="121"/>
  <c r="C41" i="121"/>
  <c r="D35" i="121"/>
  <c r="C35" i="121"/>
  <c r="D31" i="121"/>
  <c r="C31" i="121"/>
  <c r="C27" i="121"/>
  <c r="D25" i="121"/>
  <c r="D27" i="121" s="1"/>
  <c r="C25" i="121"/>
  <c r="D19" i="121"/>
  <c r="C19" i="121"/>
  <c r="D13" i="121"/>
  <c r="D15" i="121" s="1"/>
  <c r="D43" i="121" s="1"/>
  <c r="C13" i="121"/>
  <c r="C15" i="121" s="1"/>
  <c r="C43" i="121" s="1"/>
  <c r="D8" i="121"/>
  <c r="C8" i="121"/>
  <c r="F19" i="116" l="1"/>
  <c r="F90" i="116"/>
  <c r="F87" i="116"/>
  <c r="F100" i="116" l="1"/>
  <c r="F102" i="116" s="1"/>
  <c r="F105" i="116" l="1"/>
  <c r="D108" i="116"/>
  <c r="F108" i="116" s="1"/>
  <c r="F88" i="116" s="1"/>
  <c r="F109" i="116" l="1"/>
  <c r="E102" i="116"/>
  <c r="G94" i="116"/>
  <c r="G79" i="116"/>
  <c r="G93" i="116"/>
  <c r="G92" i="116"/>
  <c r="G91" i="116"/>
  <c r="G76" i="116"/>
  <c r="G75" i="116"/>
  <c r="D61" i="116" l="1"/>
  <c r="G101" i="116"/>
  <c r="G99" i="116"/>
  <c r="G97" i="116"/>
  <c r="G96" i="116"/>
  <c r="G95" i="116"/>
  <c r="E87" i="116"/>
  <c r="G87" i="116" s="1"/>
  <c r="G86" i="116"/>
  <c r="G85" i="116"/>
  <c r="G84" i="116"/>
  <c r="G83" i="116"/>
  <c r="G82" i="116"/>
  <c r="G81" i="116"/>
  <c r="G80" i="116"/>
  <c r="G78" i="116"/>
  <c r="G77" i="116"/>
  <c r="G74" i="116"/>
  <c r="G73" i="116"/>
  <c r="G72" i="116"/>
  <c r="G23" i="112"/>
  <c r="G102" i="116" l="1"/>
  <c r="C61" i="116"/>
  <c r="G20" i="116" l="1"/>
  <c r="G21" i="116"/>
  <c r="G22" i="116"/>
  <c r="G23" i="116"/>
  <c r="G24" i="116"/>
  <c r="G5" i="116"/>
  <c r="G6" i="116"/>
  <c r="G7" i="116"/>
  <c r="G8" i="116"/>
  <c r="G9" i="116"/>
  <c r="G10" i="116"/>
  <c r="G11" i="116"/>
  <c r="G12" i="116"/>
  <c r="G13" i="116"/>
  <c r="G14" i="116"/>
  <c r="G15" i="116"/>
  <c r="G4" i="116"/>
  <c r="G16" i="116" l="1"/>
  <c r="G25" i="116"/>
  <c r="D6" i="119"/>
  <c r="D5" i="119"/>
  <c r="D4" i="119"/>
  <c r="D3" i="119"/>
  <c r="D16" i="118"/>
  <c r="D15" i="118"/>
  <c r="D14" i="118"/>
  <c r="E9" i="118"/>
  <c r="E8" i="118"/>
  <c r="E7" i="118"/>
  <c r="I7" i="118" s="1"/>
  <c r="E6" i="118"/>
  <c r="I6" i="118" s="1"/>
  <c r="E5" i="118"/>
  <c r="I5" i="118" s="1"/>
  <c r="E4" i="118"/>
  <c r="I4" i="118" s="1"/>
  <c r="E3" i="118"/>
  <c r="I3" i="118" s="1"/>
  <c r="E25" i="116" l="1"/>
  <c r="F25" i="116"/>
  <c r="E16" i="116"/>
  <c r="F16" i="116"/>
  <c r="F27" i="116" l="1"/>
  <c r="C65" i="116"/>
  <c r="D55" i="116"/>
  <c r="C55" i="116"/>
  <c r="D49" i="116"/>
  <c r="C49" i="116"/>
  <c r="D43" i="116"/>
  <c r="C43" i="116"/>
  <c r="D38" i="116"/>
  <c r="C38" i="116"/>
  <c r="C45" i="116" l="1"/>
  <c r="C57" i="116"/>
  <c r="D45" i="116"/>
  <c r="D57" i="116"/>
  <c r="D65" i="116"/>
  <c r="D66" i="116" l="1"/>
  <c r="C66" i="116"/>
  <c r="E5" i="114" l="1"/>
  <c r="I5" i="114" s="1"/>
  <c r="E6" i="114"/>
  <c r="I6" i="114" s="1"/>
  <c r="E7" i="114"/>
  <c r="I7" i="114" s="1"/>
  <c r="E8" i="114" l="1"/>
  <c r="E9" i="114"/>
  <c r="E4" i="114"/>
  <c r="I4" i="114" s="1"/>
  <c r="E3" i="114"/>
  <c r="I3" i="114" s="1"/>
  <c r="D6" i="113" l="1"/>
  <c r="D5" i="113"/>
  <c r="D4" i="113"/>
  <c r="D3" i="113"/>
  <c r="H37" i="112"/>
  <c r="H36" i="112"/>
  <c r="G25" i="112" l="1"/>
  <c r="G31" i="112" s="1"/>
</calcChain>
</file>

<file path=xl/sharedStrings.xml><?xml version="1.0" encoding="utf-8"?>
<sst xmlns="http://schemas.openxmlformats.org/spreadsheetml/2006/main" count="450" uniqueCount="219">
  <si>
    <t>Utgiftskapittel</t>
  </si>
  <si>
    <t>Kapittelnavn</t>
  </si>
  <si>
    <t>Post</t>
  </si>
  <si>
    <t>Posttekst</t>
  </si>
  <si>
    <t>Note</t>
  </si>
  <si>
    <t>Merutgift (-) og mindreutgift</t>
  </si>
  <si>
    <t>xxxx</t>
  </si>
  <si>
    <t>[Formålet/Virksomheten]</t>
  </si>
  <si>
    <t>xx</t>
  </si>
  <si>
    <t>Driftsutgifter</t>
  </si>
  <si>
    <t>Større utstyrsanskaffelser og vedlikehold</t>
  </si>
  <si>
    <t>Svalbardbudsjettet</t>
  </si>
  <si>
    <t>50</t>
  </si>
  <si>
    <t>Tilskudd</t>
  </si>
  <si>
    <t>C</t>
  </si>
  <si>
    <t>Kjøp av aksjer</t>
  </si>
  <si>
    <t>[Virksomhet X(belastningsfullmakt)]</t>
  </si>
  <si>
    <t>Nettoordning, statlig betalt merverdiavgift</t>
  </si>
  <si>
    <t>01</t>
  </si>
  <si>
    <t>Sum utgiftsført</t>
  </si>
  <si>
    <t>Inntektskapittel</t>
  </si>
  <si>
    <t>Samlet tildeling</t>
  </si>
  <si>
    <t>Merinntekt og mindreinntekt (-)</t>
  </si>
  <si>
    <t>Tilfeldige inntekter</t>
  </si>
  <si>
    <t>Ymse</t>
  </si>
  <si>
    <t>Folketrygdens inntekter</t>
  </si>
  <si>
    <t>72</t>
  </si>
  <si>
    <t>Arbeidsgiveravgift</t>
  </si>
  <si>
    <t>Sum inntektsført</t>
  </si>
  <si>
    <t>Netto rapportert til bevilgningsregnskapet</t>
  </si>
  <si>
    <t>Deposita og avsetninger</t>
  </si>
  <si>
    <t>Avsetninger til Svalbardregnskapet</t>
  </si>
  <si>
    <t>Avsetninger til Svalbardregnskapet brevlig postering ved årsavslutning</t>
  </si>
  <si>
    <t>Sum netto rapportert direkte i kapitalregnskapet til Svalbardregnskapet</t>
  </si>
  <si>
    <t>Sum netto rapportert til bevilgnings- og kapitalregnskapet</t>
  </si>
  <si>
    <t>Kapitalkontoer</t>
  </si>
  <si>
    <t>60xxxxxx</t>
  </si>
  <si>
    <t xml:space="preserve">Norges Bank KK /innbetalinger </t>
  </si>
  <si>
    <t>Norges Bank KK/utbetalinger</t>
  </si>
  <si>
    <t>7xxxxx</t>
  </si>
  <si>
    <t>Endring i mellomværende med statskassen</t>
  </si>
  <si>
    <t>Sum rapportert</t>
  </si>
  <si>
    <t>Beholdninger rapportert til kapitalregnskapet (31.12)</t>
  </si>
  <si>
    <t>Konto</t>
  </si>
  <si>
    <t>Tekst</t>
  </si>
  <si>
    <t>Endring</t>
  </si>
  <si>
    <t>xxxxxx</t>
  </si>
  <si>
    <t>[Aksjer]</t>
  </si>
  <si>
    <t>Mellomværende med statskassen</t>
  </si>
  <si>
    <t>Kapittel og post</t>
  </si>
  <si>
    <t xml:space="preserve"> Overført fra i fjor</t>
  </si>
  <si>
    <t>Årets tildelinger</t>
  </si>
  <si>
    <t xml:space="preserve">Note B Statsregnskapet - Forklaring til brukte fullmakter og beregning av mulig overførbart beløp til neste år </t>
  </si>
  <si>
    <t>Stikkord</t>
  </si>
  <si>
    <t xml:space="preserve"> Merutgift(-)/ mindre utgift</t>
  </si>
  <si>
    <t>Utgiftsført av andre iht. avgitte belastnings-fullmakter(-)</t>
  </si>
  <si>
    <t xml:space="preserve"> Merutgift(-)/ mindreutgift etter avgitte belastnings-fullmakter</t>
  </si>
  <si>
    <t>Merinntekter / mindreinntekter(-) iht. merinntektsfullmakt</t>
  </si>
  <si>
    <t>Omdisponering fra post 01 til 45 eller til post 01/21 fra neste års bevilgning</t>
  </si>
  <si>
    <t>Innsparinger(-)</t>
  </si>
  <si>
    <t>Sum grunnlag for overføring</t>
  </si>
  <si>
    <t>Maks.  overførbart beløp *</t>
  </si>
  <si>
    <t>Mulig overførbart beløp beregnet av virksomheten</t>
  </si>
  <si>
    <t>1xxx01/4xxx01</t>
  </si>
  <si>
    <t>[5% av årets tildeling i note A]</t>
  </si>
  <si>
    <t>xxxx21</t>
  </si>
  <si>
    <t>"kan nyttes under post 01"</t>
  </si>
  <si>
    <t>xxxx45</t>
  </si>
  <si>
    <t>"kan overføres"</t>
  </si>
  <si>
    <t>[Sum årets og fjorårets tildeling]</t>
  </si>
  <si>
    <t>xxxx70</t>
  </si>
  <si>
    <t>Ikke aktuell</t>
  </si>
  <si>
    <t>xxxx75</t>
  </si>
  <si>
    <t>"overslagsbevilgning"</t>
  </si>
  <si>
    <t>*Maksimalt beløp som kan overføres er 5% av årets bevilgning på driftspostene 01-29, unntatt post 24 eller sum av de siste to års bevilgning for poster med stikkordet "kan overføres". Se årlig rundskriv R-2 for mer detaljert informasjon om overføring av ubrukte bevilgninger.</t>
  </si>
  <si>
    <t>Opplysninger om avgitte belastningsfullmakter på inntektskapitler*</t>
  </si>
  <si>
    <t>Inntektsført av andre iht. avgitte belastningsfullmakter (+)</t>
  </si>
  <si>
    <t>Merinntekt og mindreinntekt (-) etter avgitte belastningsfullmakter</t>
  </si>
  <si>
    <t>3xxxxx</t>
  </si>
  <si>
    <t xml:space="preserve">* Denne delen skal kun fylles ut av virksomheter som har avgitt belastningsfullmakter på inntektskapitler. </t>
  </si>
  <si>
    <t>Note C del I</t>
  </si>
  <si>
    <t>Spesifisering av netto rapportert direkte i kapitalregnskapet til Svalbardregnskapet etter kapittel og post</t>
  </si>
  <si>
    <t>Utgiftskapittel i Svalbardregnskapet</t>
  </si>
  <si>
    <t>Sum utgiftsført i Svalbardregnskapet</t>
  </si>
  <si>
    <t>Inntektskapittel i Svalbardregnskapet</t>
  </si>
  <si>
    <t>Tilskot frå statsbudsjettet</t>
  </si>
  <si>
    <t>70</t>
  </si>
  <si>
    <t>Tilskot</t>
  </si>
  <si>
    <t>Sum inntektsført i Svalbardregnskapet</t>
  </si>
  <si>
    <t>Note C del II</t>
  </si>
  <si>
    <t>Spesifisering av netto rapportert direkte i kapitalregnskapet til Svalbardregnskapet etter art</t>
  </si>
  <si>
    <t>2023</t>
  </si>
  <si>
    <t>Driftsinntekter rapportert til Svalbardregnskapet</t>
  </si>
  <si>
    <t>Innbetalinger fra gebyrer</t>
  </si>
  <si>
    <t>Innbetalinger fra tilskudd og overføringer</t>
  </si>
  <si>
    <t>Salgs- og leieinnbetalinger</t>
  </si>
  <si>
    <t>Andre innbetalinger</t>
  </si>
  <si>
    <t>Sum innbetalinger fra drift</t>
  </si>
  <si>
    <t>Driftsutgifter rapportert til Svalbardregnskapet</t>
  </si>
  <si>
    <t xml:space="preserve">Utbetalinger til lønn </t>
  </si>
  <si>
    <t>Andre utbetalinger til  drift</t>
  </si>
  <si>
    <t>Sum utbetalinger til drift</t>
  </si>
  <si>
    <t>Netto rapporterte driftsutgifter</t>
  </si>
  <si>
    <t>Investerings- og finansinntekter rapportert til Svalbardregnskapet</t>
  </si>
  <si>
    <t>Innbetaling av finansinntekter</t>
  </si>
  <si>
    <t>Sum investerings- og finansinntekter</t>
  </si>
  <si>
    <t>Investerings- og finansutgifter rapportert til Svalbardregnskapet</t>
  </si>
  <si>
    <t>Utbetaling til investeringer</t>
  </si>
  <si>
    <t>Utbetaling til kjøp av aksjer</t>
  </si>
  <si>
    <t>Utbetaling av finansutgifter</t>
  </si>
  <si>
    <t>Sum investerings- og finansutgifter</t>
  </si>
  <si>
    <t>Netto rapporterte investerings- og finansutgifter</t>
  </si>
  <si>
    <t>Innkrevingsvirksomhet og andre overføringer til Svalbardregnskapet</t>
  </si>
  <si>
    <t>Innbetaling av skatter, avgifter, gebyrer m.m.</t>
  </si>
  <si>
    <t>Sum innkrevingsvirksomhet og andre overføringer til Svalbardregnskapet</t>
  </si>
  <si>
    <t>Tilskuddsforvaltning og andre overføringer fra Svalbardregnskapet</t>
  </si>
  <si>
    <t>Utbetalinger av tilskudd og stønader</t>
  </si>
  <si>
    <t>Sum tilskuddsforvaltning og andre overføringer fra Svalbardregnskapet</t>
  </si>
  <si>
    <t>Sum netto rapportert direkte i kapitalregnskapet til Svalbardregnskapet etter art</t>
  </si>
  <si>
    <t>Note C del III</t>
  </si>
  <si>
    <t>Sammenstilling av alle rapporterte utgifter og inntekter til Svalbardregnskapet på konto 845004 og beregning av årets tilskudd fra statsbudsjettet</t>
  </si>
  <si>
    <t>0001</t>
  </si>
  <si>
    <t>0003</t>
  </si>
  <si>
    <t>0004</t>
  </si>
  <si>
    <t>0005</t>
  </si>
  <si>
    <t>0006</t>
  </si>
  <si>
    <t>0007</t>
  </si>
  <si>
    <t>Tilfeldige utgifter</t>
  </si>
  <si>
    <t>30</t>
  </si>
  <si>
    <t>0009</t>
  </si>
  <si>
    <t>0011</t>
  </si>
  <si>
    <t>Direktoratet for mineralforvaltning med Bergmeisteren for Svalbard</t>
  </si>
  <si>
    <t>0017</t>
  </si>
  <si>
    <t>Norsk Polarinstitutt - refusjon</t>
  </si>
  <si>
    <t>Refusjon</t>
  </si>
  <si>
    <t>0018</t>
  </si>
  <si>
    <t>Drift og vedlikehold</t>
  </si>
  <si>
    <t>0019</t>
  </si>
  <si>
    <t>0020</t>
  </si>
  <si>
    <t>0022</t>
  </si>
  <si>
    <t>Sum utgiftsført i Svalbardregnskapet før årets endring i overførte bevilgninger</t>
  </si>
  <si>
    <t>Sum utgiftsført i Svalbardregnskapet etter årets endring i overførte bevilgninger</t>
  </si>
  <si>
    <t>Diverse inntekter</t>
  </si>
  <si>
    <t>02</t>
  </si>
  <si>
    <t>Kulturminnetiltak (jf. kap. 0009)</t>
  </si>
  <si>
    <t>Skattekontoret, Svalbard (jf. kap. 0022)</t>
  </si>
  <si>
    <t>Utførselsavgift</t>
  </si>
  <si>
    <t>Utmålsgebyr, årsavgift</t>
  </si>
  <si>
    <t>Delsum inntektsført i Svalbardregnskapet</t>
  </si>
  <si>
    <t>Beregning av årets tilskudd fra statsbudsjettet</t>
  </si>
  <si>
    <t>Sum netto utgiftsført i Svalbardregnskapet før tilskudd og årets endring i overførte bevilgninger</t>
  </si>
  <si>
    <t xml:space="preserve">Overførte bevilgninger per 01.01 </t>
  </si>
  <si>
    <t>Overførte bevilgninger per 31.12</t>
  </si>
  <si>
    <t>Årets endring i overførte bevilgninger</t>
  </si>
  <si>
    <t>Tilskudd fra statsbudsjettet hensyntatt årets endring i overførte bevilgninger</t>
  </si>
  <si>
    <t>Note E Svalbardregnskapet - Forklaring til brukte fullmakter og beregning av mulig overførbart beløp til neste år</t>
  </si>
  <si>
    <t>Driftsinntekter rapportert til bevilgningsregnskapet</t>
  </si>
  <si>
    <t>Driftsutgifter rapportert til bevilgningsregnskapet</t>
  </si>
  <si>
    <t>Investerings- og finansinntekter rapportert til bevilgningsregnskapet</t>
  </si>
  <si>
    <t>Investerings- og finansutgifter rapportert til bevilgningsregnskapet</t>
  </si>
  <si>
    <t>5,8B</t>
  </si>
  <si>
    <t>Innkrevingsvirksomhet og andre overføringer til staten*</t>
  </si>
  <si>
    <t>Sum innkrevingsvirksomhet og andre overføringer til staten</t>
  </si>
  <si>
    <t>Tilskuddsforvaltning og andre overføringer fra staten*</t>
  </si>
  <si>
    <t>Sum tilskuddsforvaltning og andre overføringer fra staten</t>
  </si>
  <si>
    <t>Inntekter og utgifter rapportert på felleskapitler **</t>
  </si>
  <si>
    <t>Gruppelivsforsikring konto 1985 (ref. kap. 5309, inntekt)</t>
  </si>
  <si>
    <t>Arbeidsgiveravgift konto 1986 (ref. kap. 5700, inntekt)</t>
  </si>
  <si>
    <t>Nettoføringsordning for merverdiavgift konto 1987 (ref. kap. 1633, utgift)</t>
  </si>
  <si>
    <t xml:space="preserve">Netto rapporterte utgifter på felleskapitler </t>
  </si>
  <si>
    <t xml:space="preserve">Netto rapportert til bevilgnings- og kapitalregnskapet </t>
  </si>
  <si>
    <t>Oversikt over mellomværende med statskassen ***</t>
  </si>
  <si>
    <t>Eiendeler og gjeld</t>
  </si>
  <si>
    <t>Fordringer på ansatte</t>
  </si>
  <si>
    <t>Kontanter</t>
  </si>
  <si>
    <t>Bankkontoer med statlige midler utenfor Norges Bank</t>
  </si>
  <si>
    <t>Skyldig skattetrekk og andre trekk</t>
  </si>
  <si>
    <t>Skyldige offentlige avgifter</t>
  </si>
  <si>
    <t>Avsatt pensjonspremie til Statens pensjonskasse****</t>
  </si>
  <si>
    <t>Mottatte forskuddsbetalinger</t>
  </si>
  <si>
    <t>Lønn (negativ netto, for mye utbetalt lønn m.m.)</t>
  </si>
  <si>
    <t>Differanser på bank og uidentifiserte utbetalinger</t>
  </si>
  <si>
    <t>Sum mellomværende med statskassen</t>
  </si>
  <si>
    <t>Regnskap 2024</t>
  </si>
  <si>
    <t>2024</t>
  </si>
  <si>
    <t>Tilskudd til Svalbard kirke</t>
  </si>
  <si>
    <t>Tilskudd til Longyearbyen lokalstyre</t>
  </si>
  <si>
    <t>Tilskudd til Svalbard museum</t>
  </si>
  <si>
    <t xml:space="preserve">Sysselmesteren (jf. kap. 3005) </t>
  </si>
  <si>
    <t>Sysselmesterens transporttjeneste (jf. kap. 3006)</t>
  </si>
  <si>
    <t>Kulturminnetiltak (jf. kap. 3009)</t>
  </si>
  <si>
    <t>Navigasjonsinnretninger</t>
  </si>
  <si>
    <t>Meteorologisk institutt – husleie Bjørnøya og Hopen</t>
  </si>
  <si>
    <t xml:space="preserve">Statsbygg, Svalbard </t>
  </si>
  <si>
    <t xml:space="preserve">Skattekontoret, Svalbard (jf. kap. 3022) </t>
  </si>
  <si>
    <t>Skred- og boligtiltak, kan overføres</t>
  </si>
  <si>
    <t>Diverse tilskudd</t>
  </si>
  <si>
    <t>Nyanlegg og større vedlikehold, aerolykter og maritime fyr</t>
  </si>
  <si>
    <t>Sysselmesteren (jf. kap. 0005)</t>
  </si>
  <si>
    <t>Sysselmesteren transporttjeneste (jf. kap. 0006)</t>
  </si>
  <si>
    <t>Skatter og avgifter</t>
  </si>
  <si>
    <t>Tilskudd fra statsbudsjettet</t>
  </si>
  <si>
    <t>Refusjoner m.v.</t>
  </si>
  <si>
    <t>Leieinntekter fra private</t>
  </si>
  <si>
    <t>Refusjoner fra det offentlige</t>
  </si>
  <si>
    <t>Skatter m.m.</t>
  </si>
  <si>
    <t>Oppstilling av bevilgningsrapportering, 31.12.2024</t>
  </si>
  <si>
    <t>Oppstilling av artskontorapporteringen 31.12.2024</t>
  </si>
  <si>
    <t>Note A Statsregnskapet - Forklaring av samlet tildeling utgifter</t>
  </si>
  <si>
    <t>Note D Svalbardregnskapet - Forklaring av samlet tildeling utgifter</t>
  </si>
  <si>
    <t>Maks.  overførbart beløp **</t>
  </si>
  <si>
    <t>* Kolonnen viser lønnskompensasjon på den enkelte budsjettpost for lønnsoppgjørene 2024 slik foreslått i departementenes omgrupperingsproposisjoner og slik disse fremgår av vedlegg 4 i Prop. 36 S (2024-2025) Nysaldering av statsbudsjettet 2024. Se årlig rundskriv R-2/2025 for mer detaljert informasjon.</t>
  </si>
  <si>
    <t>Kompensasjon for lønnsoppgjøret 2024*</t>
  </si>
  <si>
    <t>Mulig overførbart beløp beregnet av virksomheten ***</t>
  </si>
  <si>
    <t>** Maksimalt beløp som kan overføres er lønnskompensasjon pluss 5% av årets bevilgning på driftspostene 01-29, unntatt post 24, fratrukket lønnskompensasjon, eller sum av de siste to års bevilgning for poster med stikkordet "kan overføres". For poster uten stikkordet "kan overføres", beregnes maksimalt overførbart beløp slik: (Årets bevilgning - lønnskompensasjon)*5% + lønnskompensasjon. Se årlig rundskriv R-2/2025 for mer detaljert informasjon om overføring av ubrukte bevilgninger</t>
  </si>
  <si>
    <t>*** Mulig overførbart beløp er "Sum grunnlag for overføring", men maksimalt "Maks. overførbart beløp", og minimum "Kompensasjon for lønnsoppgjøret 2024". Se årlig rundskriv R-2/2025 for mer detaljert informasjon om mulig overførbart beløp.</t>
  </si>
  <si>
    <t>Samlet tildeling **</t>
  </si>
  <si>
    <t>Postert på avgitte belastnings fullmakter*</t>
  </si>
  <si>
    <t>Avvik fra tildeling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</si>
</sst>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(* #,##0.00_);_(* \(#,##0.00\);_(* &quot;-&quot;??_);_(@_)"/>
    <numFmt numFmtId="166" formatCode="_(* #,##0_);_(* \(#,##0\);_(* &quot;-&quot;??_);_(@_)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sz val="10"/>
      <color rgb="FFFF0000"/>
      <name val="Arial"/>
      <family val="2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0"/>
      <color rgb="FF00B050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trike/>
      <sz val="10"/>
      <name val="Times New Roman"/>
      <family val="1"/>
    </font>
    <font>
      <i/>
      <sz val="10"/>
      <color theme="1"/>
      <name val="Times New Roman"/>
      <family val="1"/>
    </font>
    <font>
      <sz val="11"/>
      <name val="Calibri"/>
      <family val="2"/>
    </font>
    <font>
      <sz val="10"/>
      <name val="Calibri"/>
      <family val="2"/>
    </font>
    <font>
      <sz val="10"/>
      <color theme="0" tint="-0.34998626667073579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</font>
    <font>
      <sz val="11"/>
      <name val="Calibri"/>
      <family val="2"/>
      <scheme val="minor"/>
    </font>
    <font>
      <b/>
      <sz val="10"/>
      <color rgb="FF00B050"/>
      <name val="Times New Roman"/>
      <family val="1"/>
    </font>
    <font>
      <i/>
      <sz val="10"/>
      <color rgb="FF00B050"/>
      <name val="Times New Roman"/>
      <family val="1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00B050"/>
      <name val="Times New Roman"/>
      <family val="1"/>
    </font>
    <font>
      <strike/>
      <sz val="10"/>
      <color rgb="FF00B050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81">
    <xf numFmtId="0" fontId="0" fillId="0" borderId="0"/>
    <xf numFmtId="165" fontId="15" fillId="0" borderId="0" applyFont="0" applyFill="0" applyBorder="0" applyAlignment="0" applyProtection="0"/>
    <xf numFmtId="0" fontId="17" fillId="0" borderId="0"/>
    <xf numFmtId="0" fontId="18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6" applyNumberFormat="0" applyFill="0" applyAlignment="0" applyProtection="0"/>
    <xf numFmtId="0" fontId="31" fillId="22" borderId="0" applyNumberFormat="0" applyBorder="0" applyAlignment="0" applyProtection="0"/>
    <xf numFmtId="0" fontId="17" fillId="23" borderId="7" applyNumberFormat="0" applyFont="0" applyAlignment="0" applyProtection="0"/>
    <xf numFmtId="0" fontId="32" fillId="20" borderId="8" applyNumberFormat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4" fillId="0" borderId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165" fontId="17" fillId="0" borderId="0" applyFont="0" applyFill="0" applyBorder="0" applyAlignment="0" applyProtection="0"/>
    <xf numFmtId="0" fontId="14" fillId="0" borderId="0"/>
    <xf numFmtId="0" fontId="15" fillId="0" borderId="0"/>
    <xf numFmtId="0" fontId="15" fillId="0" borderId="0"/>
    <xf numFmtId="0" fontId="17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2" fillId="20" borderId="1" applyNumberFormat="0" applyAlignment="0" applyProtection="0"/>
    <xf numFmtId="0" fontId="21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9" fillId="7" borderId="1" applyNumberFormat="0" applyAlignment="0" applyProtection="0"/>
    <xf numFmtId="0" fontId="30" fillId="0" borderId="6" applyNumberFormat="0" applyFill="0" applyAlignment="0" applyProtection="0"/>
    <xf numFmtId="0" fontId="23" fillId="21" borderId="2" applyNumberFormat="0" applyAlignment="0" applyProtection="0"/>
    <xf numFmtId="0" fontId="17" fillId="23" borderId="7" applyNumberFormat="0" applyFont="0" applyAlignment="0" applyProtection="0"/>
    <xf numFmtId="0" fontId="18" fillId="0" borderId="0"/>
    <xf numFmtId="0" fontId="31" fillId="22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165" fontId="17" fillId="0" borderId="0" applyFont="0" applyFill="0" applyBorder="0" applyAlignment="0" applyProtection="0"/>
    <xf numFmtId="0" fontId="32" fillId="20" borderId="8" applyNumberFormat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34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/>
    <xf numFmtId="0" fontId="13" fillId="25" borderId="0" applyNumberFormat="0" applyBorder="0" applyAlignment="0" applyProtection="0"/>
    <xf numFmtId="0" fontId="13" fillId="24" borderId="0" applyNumberFormat="0" applyBorder="0" applyAlignment="0" applyProtection="0"/>
    <xf numFmtId="0" fontId="13" fillId="0" borderId="0"/>
    <xf numFmtId="0" fontId="15" fillId="0" borderId="0"/>
    <xf numFmtId="0" fontId="15" fillId="0" borderId="0"/>
    <xf numFmtId="0" fontId="15" fillId="23" borderId="7" applyNumberFormat="0" applyFont="0" applyAlignment="0" applyProtection="0"/>
    <xf numFmtId="0" fontId="12" fillId="24" borderId="0" applyNumberFormat="0" applyBorder="0" applyAlignment="0" applyProtection="0"/>
    <xf numFmtId="0" fontId="12" fillId="0" borderId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165" fontId="15" fillId="0" borderId="0" applyFont="0" applyFill="0" applyBorder="0" applyAlignment="0" applyProtection="0"/>
    <xf numFmtId="0" fontId="12" fillId="0" borderId="0"/>
    <xf numFmtId="0" fontId="15" fillId="0" borderId="0"/>
    <xf numFmtId="0" fontId="15" fillId="23" borderId="7" applyNumberFormat="0" applyFont="0" applyAlignment="0" applyProtection="0"/>
    <xf numFmtId="165" fontId="15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25" borderId="0" applyNumberFormat="0" applyBorder="0" applyAlignment="0" applyProtection="0"/>
    <xf numFmtId="0" fontId="12" fillId="24" borderId="0" applyNumberFormat="0" applyBorder="0" applyAlignment="0" applyProtection="0"/>
    <xf numFmtId="0" fontId="12" fillId="0" borderId="0"/>
    <xf numFmtId="0" fontId="11" fillId="0" borderId="0"/>
    <xf numFmtId="164" fontId="11" fillId="0" borderId="0" applyFont="0" applyFill="0" applyBorder="0" applyAlignment="0" applyProtection="0"/>
    <xf numFmtId="0" fontId="35" fillId="0" borderId="0"/>
    <xf numFmtId="0" fontId="10" fillId="24" borderId="0" applyNumberFormat="0" applyBorder="0" applyAlignment="0" applyProtection="0"/>
    <xf numFmtId="0" fontId="10" fillId="0" borderId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25" borderId="0" applyNumberFormat="0" applyBorder="0" applyAlignment="0" applyProtection="0"/>
    <xf numFmtId="0" fontId="10" fillId="24" borderId="0" applyNumberFormat="0" applyBorder="0" applyAlignment="0" applyProtection="0"/>
    <xf numFmtId="0" fontId="10" fillId="0" borderId="0"/>
    <xf numFmtId="0" fontId="10" fillId="24" borderId="0" applyNumberFormat="0" applyBorder="0" applyAlignment="0" applyProtection="0"/>
    <xf numFmtId="0" fontId="10" fillId="0" borderId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25" borderId="0" applyNumberFormat="0" applyBorder="0" applyAlignment="0" applyProtection="0"/>
    <xf numFmtId="0" fontId="10" fillId="24" borderId="0" applyNumberFormat="0" applyBorder="0" applyAlignment="0" applyProtection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5" fillId="0" borderId="0"/>
    <xf numFmtId="0" fontId="9" fillId="24" borderId="0" applyNumberFormat="0" applyBorder="0" applyAlignment="0" applyProtection="0"/>
    <xf numFmtId="0" fontId="9" fillId="0" borderId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25" borderId="0" applyNumberFormat="0" applyBorder="0" applyAlignment="0" applyProtection="0"/>
    <xf numFmtId="0" fontId="9" fillId="24" borderId="0" applyNumberFormat="0" applyBorder="0" applyAlignment="0" applyProtection="0"/>
    <xf numFmtId="0" fontId="9" fillId="0" borderId="0"/>
    <xf numFmtId="0" fontId="9" fillId="24" borderId="0" applyNumberFormat="0" applyBorder="0" applyAlignment="0" applyProtection="0"/>
    <xf numFmtId="0" fontId="9" fillId="0" borderId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25" borderId="0" applyNumberFormat="0" applyBorder="0" applyAlignment="0" applyProtection="0"/>
    <xf numFmtId="0" fontId="9" fillId="24" borderId="0" applyNumberFormat="0" applyBorder="0" applyAlignment="0" applyProtection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24" borderId="0" applyNumberFormat="0" applyBorder="0" applyAlignment="0" applyProtection="0"/>
    <xf numFmtId="0" fontId="9" fillId="0" borderId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25" borderId="0" applyNumberFormat="0" applyBorder="0" applyAlignment="0" applyProtection="0"/>
    <xf numFmtId="0" fontId="9" fillId="24" borderId="0" applyNumberFormat="0" applyBorder="0" applyAlignment="0" applyProtection="0"/>
    <xf numFmtId="0" fontId="9" fillId="0" borderId="0"/>
    <xf numFmtId="0" fontId="9" fillId="24" borderId="0" applyNumberFormat="0" applyBorder="0" applyAlignment="0" applyProtection="0"/>
    <xf numFmtId="0" fontId="9" fillId="0" borderId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25" borderId="0" applyNumberFormat="0" applyBorder="0" applyAlignment="0" applyProtection="0"/>
    <xf numFmtId="0" fontId="9" fillId="24" borderId="0" applyNumberFormat="0" applyBorder="0" applyAlignment="0" applyProtection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45" fillId="26" borderId="0" applyNumberFormat="0" applyBorder="0" applyAlignment="0" applyProtection="0"/>
    <xf numFmtId="0" fontId="7" fillId="0" borderId="0"/>
    <xf numFmtId="0" fontId="7" fillId="0" borderId="0"/>
    <xf numFmtId="0" fontId="6" fillId="0" borderId="0"/>
    <xf numFmtId="0" fontId="15" fillId="0" borderId="0"/>
    <xf numFmtId="0" fontId="5" fillId="24" borderId="0" applyNumberFormat="0" applyBorder="0" applyAlignment="0" applyProtection="0"/>
    <xf numFmtId="0" fontId="5" fillId="0" borderId="0"/>
    <xf numFmtId="165" fontId="15" fillId="0" borderId="0" applyFont="0" applyFill="0" applyBorder="0" applyAlignment="0" applyProtection="0"/>
    <xf numFmtId="0" fontId="1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24" borderId="0" applyNumberFormat="0" applyBorder="0" applyAlignment="0" applyProtection="0"/>
    <xf numFmtId="0" fontId="4" fillId="42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25" borderId="0" applyNumberFormat="0" applyBorder="0" applyAlignment="0" applyProtection="0"/>
    <xf numFmtId="0" fontId="4" fillId="43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4" borderId="0" applyNumberFormat="0" applyBorder="0" applyAlignment="0" applyProtection="0"/>
    <xf numFmtId="0" fontId="45" fillId="37" borderId="0" applyNumberFormat="0" applyBorder="0" applyAlignment="0" applyProtection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4" borderId="0" applyNumberFormat="0" applyBorder="0" applyAlignment="0" applyProtection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24" borderId="0" applyNumberFormat="0" applyBorder="0" applyAlignment="0" applyProtection="0"/>
  </cellStyleXfs>
  <cellXfs count="376">
    <xf numFmtId="0" fontId="0" fillId="0" borderId="0" xfId="0"/>
    <xf numFmtId="0" fontId="15" fillId="0" borderId="0" xfId="106"/>
    <xf numFmtId="3" fontId="36" fillId="0" borderId="0" xfId="126" applyNumberFormat="1" applyFont="1" applyAlignment="1">
      <alignment horizontal="right" vertical="top" wrapText="1"/>
    </xf>
    <xf numFmtId="3" fontId="41" fillId="0" borderId="12" xfId="126" applyNumberFormat="1" applyFont="1" applyBorder="1" applyAlignment="1">
      <alignment horizontal="right" vertical="top" wrapText="1"/>
    </xf>
    <xf numFmtId="3" fontId="36" fillId="0" borderId="17" xfId="126" applyNumberFormat="1" applyFont="1" applyBorder="1" applyAlignment="1">
      <alignment horizontal="right" vertical="top" wrapText="1"/>
    </xf>
    <xf numFmtId="3" fontId="36" fillId="0" borderId="16" xfId="126" applyNumberFormat="1" applyFont="1" applyBorder="1" applyAlignment="1">
      <alignment horizontal="right" vertical="top" wrapText="1"/>
    </xf>
    <xf numFmtId="3" fontId="41" fillId="0" borderId="22" xfId="126" applyNumberFormat="1" applyFont="1" applyBorder="1" applyAlignment="1">
      <alignment horizontal="right" vertical="top" wrapText="1"/>
    </xf>
    <xf numFmtId="3" fontId="41" fillId="0" borderId="0" xfId="126" applyNumberFormat="1" applyFont="1" applyAlignment="1">
      <alignment horizontal="right" vertical="top" wrapText="1"/>
    </xf>
    <xf numFmtId="3" fontId="41" fillId="0" borderId="17" xfId="126" applyNumberFormat="1" applyFont="1" applyBorder="1" applyAlignment="1">
      <alignment horizontal="right" vertical="top" wrapText="1"/>
    </xf>
    <xf numFmtId="3" fontId="39" fillId="0" borderId="0" xfId="126" applyNumberFormat="1" applyFont="1" applyAlignment="1">
      <alignment horizontal="right" vertical="top" wrapText="1"/>
    </xf>
    <xf numFmtId="3" fontId="39" fillId="0" borderId="17" xfId="126" applyNumberFormat="1" applyFont="1" applyBorder="1" applyAlignment="1">
      <alignment horizontal="right" vertical="top" wrapText="1"/>
    </xf>
    <xf numFmtId="49" fontId="41" fillId="0" borderId="16" xfId="126" applyNumberFormat="1" applyFont="1" applyBorder="1" applyAlignment="1">
      <alignment horizontal="right" vertical="top" wrapText="1"/>
    </xf>
    <xf numFmtId="49" fontId="41" fillId="0" borderId="0" xfId="126" applyNumberFormat="1" applyFont="1" applyAlignment="1">
      <alignment horizontal="right" vertical="top" wrapText="1"/>
    </xf>
    <xf numFmtId="166" fontId="0" fillId="0" borderId="0" xfId="1" applyNumberFormat="1" applyFont="1"/>
    <xf numFmtId="165" fontId="0" fillId="0" borderId="0" xfId="1" applyFont="1"/>
    <xf numFmtId="0" fontId="41" fillId="0" borderId="11" xfId="199" applyFont="1" applyFill="1" applyBorder="1"/>
    <xf numFmtId="0" fontId="36" fillId="0" borderId="0" xfId="199" applyFont="1" applyFill="1" applyBorder="1" applyAlignment="1">
      <alignment horizontal="right" vertical="top" wrapText="1"/>
    </xf>
    <xf numFmtId="0" fontId="36" fillId="0" borderId="0" xfId="199" applyFont="1" applyFill="1" applyBorder="1" applyAlignment="1">
      <alignment horizontal="center" vertical="top" wrapText="1"/>
    </xf>
    <xf numFmtId="0" fontId="41" fillId="0" borderId="18" xfId="199" applyFont="1" applyFill="1" applyBorder="1" applyAlignment="1">
      <alignment horizontal="right" vertical="top" wrapText="1"/>
    </xf>
    <xf numFmtId="0" fontId="41" fillId="0" borderId="11" xfId="199" applyFont="1" applyFill="1" applyBorder="1" applyAlignment="1">
      <alignment horizontal="right" vertical="top" wrapText="1"/>
    </xf>
    <xf numFmtId="0" fontId="41" fillId="0" borderId="11" xfId="199" applyFont="1" applyFill="1" applyBorder="1" applyAlignment="1">
      <alignment horizontal="left" vertical="top" wrapText="1"/>
    </xf>
    <xf numFmtId="0" fontId="41" fillId="0" borderId="11" xfId="199" applyFont="1" applyFill="1" applyBorder="1" applyAlignment="1">
      <alignment horizontal="center" vertical="top" wrapText="1"/>
    </xf>
    <xf numFmtId="0" fontId="41" fillId="0" borderId="20" xfId="199" applyFont="1" applyFill="1" applyBorder="1" applyAlignment="1">
      <alignment horizontal="left" vertical="top" wrapText="1"/>
    </xf>
    <xf numFmtId="0" fontId="41" fillId="0" borderId="23" xfId="199" applyFont="1" applyFill="1" applyBorder="1" applyAlignment="1">
      <alignment horizontal="right" vertical="top" wrapText="1"/>
    </xf>
    <xf numFmtId="0" fontId="41" fillId="0" borderId="16" xfId="199" applyFont="1" applyFill="1" applyBorder="1" applyAlignment="1">
      <alignment horizontal="right" vertical="top" wrapText="1"/>
    </xf>
    <xf numFmtId="0" fontId="41" fillId="0" borderId="16" xfId="199" applyFont="1" applyFill="1" applyBorder="1" applyAlignment="1">
      <alignment horizontal="center" vertical="top" wrapText="1"/>
    </xf>
    <xf numFmtId="0" fontId="41" fillId="0" borderId="16" xfId="199" applyFont="1" applyFill="1" applyBorder="1" applyAlignment="1">
      <alignment horizontal="left" vertical="top" wrapText="1"/>
    </xf>
    <xf numFmtId="0" fontId="41" fillId="0" borderId="15" xfId="199" applyFont="1" applyFill="1" applyBorder="1" applyAlignment="1">
      <alignment vertical="top" wrapText="1"/>
    </xf>
    <xf numFmtId="0" fontId="52" fillId="0" borderId="0" xfId="0" applyFont="1"/>
    <xf numFmtId="0" fontId="36" fillId="0" borderId="0" xfId="203" applyFont="1"/>
    <xf numFmtId="0" fontId="15" fillId="0" borderId="0" xfId="203"/>
    <xf numFmtId="0" fontId="42" fillId="0" borderId="15" xfId="203" applyFont="1" applyBorder="1"/>
    <xf numFmtId="0" fontId="36" fillId="0" borderId="16" xfId="203" applyFont="1" applyBorder="1"/>
    <xf numFmtId="49" fontId="36" fillId="0" borderId="16" xfId="203" applyNumberFormat="1" applyFont="1" applyBorder="1" applyAlignment="1">
      <alignment horizontal="center"/>
    </xf>
    <xf numFmtId="0" fontId="36" fillId="0" borderId="16" xfId="203" applyFont="1" applyBorder="1" applyAlignment="1">
      <alignment horizontal="left"/>
    </xf>
    <xf numFmtId="3" fontId="36" fillId="0" borderId="16" xfId="203" applyNumberFormat="1" applyFont="1" applyBorder="1" applyAlignment="1">
      <alignment horizontal="right"/>
    </xf>
    <xf numFmtId="49" fontId="36" fillId="0" borderId="0" xfId="203" applyNumberFormat="1" applyFont="1" applyAlignment="1">
      <alignment horizontal="center" vertical="top"/>
    </xf>
    <xf numFmtId="0" fontId="36" fillId="0" borderId="0" xfId="203" applyFont="1" applyAlignment="1">
      <alignment vertical="top" wrapText="1"/>
    </xf>
    <xf numFmtId="0" fontId="36" fillId="0" borderId="0" xfId="203" applyFont="1" applyAlignment="1">
      <alignment horizontal="left" vertical="top"/>
    </xf>
    <xf numFmtId="3" fontId="36" fillId="0" borderId="0" xfId="203" applyNumberFormat="1" applyFont="1" applyAlignment="1">
      <alignment horizontal="right"/>
    </xf>
    <xf numFmtId="0" fontId="36" fillId="0" borderId="13" xfId="203" applyFont="1" applyBorder="1"/>
    <xf numFmtId="49" fontId="36" fillId="0" borderId="0" xfId="203" applyNumberFormat="1" applyFont="1" applyAlignment="1">
      <alignment horizontal="center"/>
    </xf>
    <xf numFmtId="0" fontId="36" fillId="0" borderId="0" xfId="203" applyFont="1" applyAlignment="1">
      <alignment horizontal="left"/>
    </xf>
    <xf numFmtId="0" fontId="36" fillId="0" borderId="14" xfId="203" applyFont="1" applyBorder="1" applyAlignment="1">
      <alignment horizontal="left"/>
    </xf>
    <xf numFmtId="0" fontId="36" fillId="0" borderId="10" xfId="203" applyFont="1" applyBorder="1"/>
    <xf numFmtId="49" fontId="36" fillId="0" borderId="10" xfId="203" applyNumberFormat="1" applyFont="1" applyBorder="1" applyAlignment="1">
      <alignment horizontal="center"/>
    </xf>
    <xf numFmtId="0" fontId="36" fillId="0" borderId="10" xfId="203" applyFont="1" applyBorder="1" applyAlignment="1">
      <alignment horizontal="left"/>
    </xf>
    <xf numFmtId="3" fontId="36" fillId="0" borderId="10" xfId="203" applyNumberFormat="1" applyFont="1" applyBorder="1" applyAlignment="1">
      <alignment horizontal="right"/>
    </xf>
    <xf numFmtId="0" fontId="39" fillId="0" borderId="13" xfId="204" applyFont="1" applyFill="1" applyBorder="1"/>
    <xf numFmtId="0" fontId="36" fillId="0" borderId="0" xfId="204" applyFont="1" applyFill="1" applyBorder="1" applyAlignment="1"/>
    <xf numFmtId="0" fontId="36" fillId="0" borderId="0" xfId="204" applyFont="1" applyFill="1" applyBorder="1"/>
    <xf numFmtId="3" fontId="36" fillId="0" borderId="0" xfId="204" applyNumberFormat="1" applyFont="1" applyFill="1" applyBorder="1" applyAlignment="1">
      <alignment horizontal="right"/>
    </xf>
    <xf numFmtId="3" fontId="36" fillId="0" borderId="17" xfId="204" applyNumberFormat="1" applyFont="1" applyFill="1" applyBorder="1" applyAlignment="1">
      <alignment horizontal="right"/>
    </xf>
    <xf numFmtId="3" fontId="15" fillId="0" borderId="0" xfId="203" applyNumberFormat="1"/>
    <xf numFmtId="0" fontId="40" fillId="0" borderId="0" xfId="203" applyFont="1"/>
    <xf numFmtId="3" fontId="36" fillId="0" borderId="0" xfId="203" applyNumberFormat="1" applyFont="1"/>
    <xf numFmtId="0" fontId="36" fillId="0" borderId="13" xfId="203" applyFont="1" applyBorder="1" applyAlignment="1">
      <alignment horizontal="left"/>
    </xf>
    <xf numFmtId="0" fontId="36" fillId="0" borderId="0" xfId="203" applyFont="1" applyAlignment="1">
      <alignment horizontal="center" vertical="center"/>
    </xf>
    <xf numFmtId="3" fontId="36" fillId="0" borderId="10" xfId="204" applyNumberFormat="1" applyFont="1" applyFill="1" applyBorder="1" applyAlignment="1">
      <alignment horizontal="right"/>
    </xf>
    <xf numFmtId="3" fontId="36" fillId="27" borderId="19" xfId="203" applyNumberFormat="1" applyFont="1" applyFill="1" applyBorder="1" applyAlignment="1">
      <alignment horizontal="right"/>
    </xf>
    <xf numFmtId="0" fontId="46" fillId="0" borderId="0" xfId="204" applyFont="1" applyFill="1" applyBorder="1" applyAlignment="1"/>
    <xf numFmtId="0" fontId="46" fillId="0" borderId="0" xfId="204" applyFont="1" applyFill="1" applyBorder="1"/>
    <xf numFmtId="0" fontId="46" fillId="0" borderId="13" xfId="205" applyFont="1" applyBorder="1" applyAlignment="1">
      <alignment horizontal="left"/>
    </xf>
    <xf numFmtId="0" fontId="46" fillId="0" borderId="0" xfId="205" applyFont="1"/>
    <xf numFmtId="3" fontId="46" fillId="0" borderId="0" xfId="205" applyNumberFormat="1" applyFont="1" applyAlignment="1">
      <alignment horizontal="center"/>
    </xf>
    <xf numFmtId="0" fontId="46" fillId="0" borderId="0" xfId="205" applyFont="1" applyAlignment="1">
      <alignment horizontal="center"/>
    </xf>
    <xf numFmtId="3" fontId="36" fillId="0" borderId="0" xfId="205" applyNumberFormat="1" applyFont="1" applyAlignment="1">
      <alignment horizontal="right"/>
    </xf>
    <xf numFmtId="0" fontId="36" fillId="0" borderId="17" xfId="203" applyFont="1" applyBorder="1" applyAlignment="1">
      <alignment horizontal="right"/>
    </xf>
    <xf numFmtId="0" fontId="36" fillId="0" borderId="0" xfId="205" applyFont="1"/>
    <xf numFmtId="0" fontId="36" fillId="0" borderId="17" xfId="205" applyFont="1" applyBorder="1"/>
    <xf numFmtId="0" fontId="39" fillId="0" borderId="0" xfId="203" applyFont="1"/>
    <xf numFmtId="0" fontId="39" fillId="0" borderId="0" xfId="203" applyFont="1" applyAlignment="1">
      <alignment horizontal="right"/>
    </xf>
    <xf numFmtId="166" fontId="41" fillId="0" borderId="0" xfId="203" applyNumberFormat="1" applyFont="1" applyAlignment="1">
      <alignment horizontal="right"/>
    </xf>
    <xf numFmtId="0" fontId="36" fillId="0" borderId="0" xfId="205" applyFont="1" applyAlignment="1">
      <alignment horizontal="right"/>
    </xf>
    <xf numFmtId="0" fontId="41" fillId="0" borderId="13" xfId="203" applyFont="1" applyBorder="1"/>
    <xf numFmtId="0" fontId="41" fillId="0" borderId="0" xfId="203" applyFont="1"/>
    <xf numFmtId="0" fontId="41" fillId="0" borderId="20" xfId="203" applyFont="1" applyBorder="1"/>
    <xf numFmtId="0" fontId="41" fillId="0" borderId="11" xfId="205" applyFont="1" applyBorder="1"/>
    <xf numFmtId="0" fontId="41" fillId="0" borderId="11" xfId="203" applyFont="1" applyBorder="1"/>
    <xf numFmtId="0" fontId="41" fillId="0" borderId="11" xfId="203" applyFont="1" applyBorder="1" applyAlignment="1">
      <alignment horizontal="right"/>
    </xf>
    <xf numFmtId="0" fontId="41" fillId="0" borderId="18" xfId="203" applyFont="1" applyBorder="1" applyAlignment="1">
      <alignment horizontal="right"/>
    </xf>
    <xf numFmtId="166" fontId="16" fillId="0" borderId="0" xfId="203" applyNumberFormat="1" applyFont="1"/>
    <xf numFmtId="0" fontId="52" fillId="0" borderId="0" xfId="205" applyFont="1"/>
    <xf numFmtId="3" fontId="36" fillId="0" borderId="17" xfId="205" applyNumberFormat="1" applyFont="1" applyBorder="1" applyAlignment="1">
      <alignment horizontal="right"/>
    </xf>
    <xf numFmtId="3" fontId="36" fillId="0" borderId="10" xfId="205" applyNumberFormat="1" applyFont="1" applyBorder="1" applyAlignment="1">
      <alignment horizontal="right"/>
    </xf>
    <xf numFmtId="3" fontId="36" fillId="0" borderId="19" xfId="205" applyNumberFormat="1" applyFont="1" applyBorder="1" applyAlignment="1">
      <alignment horizontal="right"/>
    </xf>
    <xf numFmtId="166" fontId="15" fillId="0" borderId="0" xfId="203" applyNumberFormat="1"/>
    <xf numFmtId="0" fontId="38" fillId="0" borderId="0" xfId="207" applyFont="1" applyAlignment="1">
      <alignment horizontal="left" vertical="distributed"/>
    </xf>
    <xf numFmtId="0" fontId="41" fillId="0" borderId="20" xfId="203" applyFont="1" applyBorder="1" applyAlignment="1">
      <alignment vertical="center" wrapText="1"/>
    </xf>
    <xf numFmtId="0" fontId="41" fillId="0" borderId="15" xfId="203" applyFont="1" applyBorder="1" applyAlignment="1">
      <alignment horizontal="center" vertical="center" wrapText="1"/>
    </xf>
    <xf numFmtId="0" fontId="41" fillId="0" borderId="27" xfId="203" applyFont="1" applyBorder="1" applyAlignment="1">
      <alignment horizontal="center" vertical="center" wrapText="1"/>
    </xf>
    <xf numFmtId="0" fontId="41" fillId="0" borderId="26" xfId="203" applyFont="1" applyBorder="1" applyAlignment="1">
      <alignment horizontal="center" vertical="center" wrapText="1"/>
    </xf>
    <xf numFmtId="3" fontId="36" fillId="0" borderId="26" xfId="203" applyNumberFormat="1" applyFont="1" applyBorder="1" applyAlignment="1">
      <alignment horizontal="right"/>
    </xf>
    <xf numFmtId="3" fontId="36" fillId="0" borderId="15" xfId="203" applyNumberFormat="1" applyFont="1" applyBorder="1" applyAlignment="1">
      <alignment horizontal="right"/>
    </xf>
    <xf numFmtId="3" fontId="36" fillId="0" borderId="25" xfId="203" applyNumberFormat="1" applyFont="1" applyBorder="1" applyAlignment="1">
      <alignment horizontal="right"/>
    </xf>
    <xf numFmtId="3" fontId="36" fillId="0" borderId="24" xfId="203" applyNumberFormat="1" applyFont="1" applyBorder="1" applyAlignment="1">
      <alignment horizontal="right"/>
    </xf>
    <xf numFmtId="0" fontId="38" fillId="0" borderId="10" xfId="207" applyFont="1" applyBorder="1" applyAlignment="1">
      <alignment horizontal="left" vertical="distributed"/>
    </xf>
    <xf numFmtId="0" fontId="36" fillId="0" borderId="27" xfId="203" applyFont="1" applyBorder="1" applyAlignment="1">
      <alignment horizontal="center" vertical="center" wrapText="1"/>
    </xf>
    <xf numFmtId="0" fontId="36" fillId="28" borderId="27" xfId="203" applyFont="1" applyFill="1" applyBorder="1" applyAlignment="1">
      <alignment horizontal="center" vertical="center" wrapText="1"/>
    </xf>
    <xf numFmtId="3" fontId="36" fillId="28" borderId="13" xfId="203" applyNumberFormat="1" applyFont="1" applyFill="1" applyBorder="1" applyAlignment="1">
      <alignment horizontal="left"/>
    </xf>
    <xf numFmtId="0" fontId="15" fillId="0" borderId="25" xfId="203" applyBorder="1" applyAlignment="1">
      <alignment wrapText="1"/>
    </xf>
    <xf numFmtId="0" fontId="50" fillId="0" borderId="0" xfId="203" applyFont="1" applyAlignment="1">
      <alignment vertical="center" wrapText="1"/>
    </xf>
    <xf numFmtId="0" fontId="50" fillId="0" borderId="0" xfId="203" applyFont="1" applyAlignment="1">
      <alignment vertical="center"/>
    </xf>
    <xf numFmtId="3" fontId="36" fillId="0" borderId="13" xfId="203" applyNumberFormat="1" applyFont="1" applyBorder="1" applyAlignment="1">
      <alignment horizontal="right"/>
    </xf>
    <xf numFmtId="3" fontId="36" fillId="0" borderId="13" xfId="151" applyNumberFormat="1" applyFont="1" applyBorder="1" applyAlignment="1">
      <alignment horizontal="left"/>
    </xf>
    <xf numFmtId="3" fontId="36" fillId="0" borderId="25" xfId="151" applyNumberFormat="1" applyFont="1" applyBorder="1" applyAlignment="1">
      <alignment horizontal="left"/>
    </xf>
    <xf numFmtId="3" fontId="36" fillId="0" borderId="24" xfId="151" applyNumberFormat="1" applyFont="1" applyBorder="1" applyAlignment="1">
      <alignment horizontal="left"/>
    </xf>
    <xf numFmtId="3" fontId="39" fillId="0" borderId="13" xfId="151" applyNumberFormat="1" applyFont="1" applyBorder="1" applyAlignment="1">
      <alignment horizontal="left"/>
    </xf>
    <xf numFmtId="3" fontId="39" fillId="0" borderId="24" xfId="151" applyNumberFormat="1" applyFont="1" applyBorder="1" applyAlignment="1">
      <alignment horizontal="left"/>
    </xf>
    <xf numFmtId="3" fontId="36" fillId="0" borderId="0" xfId="151" applyNumberFormat="1" applyFont="1"/>
    <xf numFmtId="3" fontId="36" fillId="0" borderId="10" xfId="151" applyNumberFormat="1" applyFont="1" applyBorder="1"/>
    <xf numFmtId="3" fontId="36" fillId="0" borderId="13" xfId="151" applyNumberFormat="1" applyFont="1" applyBorder="1"/>
    <xf numFmtId="3" fontId="36" fillId="0" borderId="14" xfId="151" applyNumberFormat="1" applyFont="1" applyBorder="1"/>
    <xf numFmtId="3" fontId="36" fillId="27" borderId="10" xfId="151" applyNumberFormat="1" applyFont="1" applyFill="1" applyBorder="1" applyAlignment="1">
      <alignment horizontal="right"/>
    </xf>
    <xf numFmtId="3" fontId="36" fillId="27" borderId="24" xfId="151" applyNumberFormat="1" applyFont="1" applyFill="1" applyBorder="1" applyAlignment="1">
      <alignment horizontal="right"/>
    </xf>
    <xf numFmtId="3" fontId="36" fillId="27" borderId="25" xfId="151" applyNumberFormat="1" applyFont="1" applyFill="1" applyBorder="1" applyAlignment="1">
      <alignment horizontal="right"/>
    </xf>
    <xf numFmtId="3" fontId="36" fillId="0" borderId="25" xfId="151" applyNumberFormat="1" applyFont="1" applyBorder="1" applyAlignment="1">
      <alignment horizontal="right"/>
    </xf>
    <xf numFmtId="3" fontId="36" fillId="0" borderId="0" xfId="151" applyNumberFormat="1" applyFont="1" applyAlignment="1">
      <alignment horizontal="right"/>
    </xf>
    <xf numFmtId="3" fontId="36" fillId="27" borderId="0" xfId="151" applyNumberFormat="1" applyFont="1" applyFill="1" applyAlignment="1">
      <alignment horizontal="right"/>
    </xf>
    <xf numFmtId="3" fontId="36" fillId="0" borderId="25" xfId="151" applyNumberFormat="1" applyFont="1" applyBorder="1" applyAlignment="1">
      <alignment horizontal="center"/>
    </xf>
    <xf numFmtId="0" fontId="15" fillId="0" borderId="0" xfId="203" applyAlignment="1">
      <alignment vertical="top" wrapText="1"/>
    </xf>
    <xf numFmtId="0" fontId="15" fillId="0" borderId="0" xfId="0" applyFont="1"/>
    <xf numFmtId="0" fontId="36" fillId="0" borderId="18" xfId="199" applyFont="1" applyFill="1" applyBorder="1" applyAlignment="1">
      <alignment horizontal="center" vertical="top" wrapText="1"/>
    </xf>
    <xf numFmtId="0" fontId="36" fillId="0" borderId="25" xfId="203" applyFont="1" applyBorder="1" applyAlignment="1">
      <alignment wrapText="1"/>
    </xf>
    <xf numFmtId="3" fontId="36" fillId="0" borderId="14" xfId="151" applyNumberFormat="1" applyFont="1" applyBorder="1" applyAlignment="1">
      <alignment horizontal="left"/>
    </xf>
    <xf numFmtId="0" fontId="36" fillId="0" borderId="24" xfId="203" applyFont="1" applyBorder="1" applyAlignment="1">
      <alignment wrapText="1"/>
    </xf>
    <xf numFmtId="0" fontId="15" fillId="0" borderId="0" xfId="203" applyAlignment="1">
      <alignment wrapText="1"/>
    </xf>
    <xf numFmtId="0" fontId="50" fillId="0" borderId="0" xfId="203" applyFont="1"/>
    <xf numFmtId="0" fontId="53" fillId="0" borderId="0" xfId="204" applyFont="1" applyFill="1" applyBorder="1" applyAlignment="1"/>
    <xf numFmtId="0" fontId="53" fillId="0" borderId="0" xfId="204" applyFont="1" applyFill="1" applyBorder="1"/>
    <xf numFmtId="0" fontId="53" fillId="0" borderId="0" xfId="203" applyFont="1"/>
    <xf numFmtId="0" fontId="53" fillId="0" borderId="13" xfId="203" applyFont="1" applyBorder="1" applyAlignment="1">
      <alignment horizontal="left"/>
    </xf>
    <xf numFmtId="3" fontId="53" fillId="0" borderId="0" xfId="204" applyNumberFormat="1" applyFont="1" applyFill="1" applyBorder="1" applyAlignment="1">
      <alignment horizontal="right"/>
    </xf>
    <xf numFmtId="0" fontId="16" fillId="0" borderId="0" xfId="0" applyFont="1"/>
    <xf numFmtId="0" fontId="36" fillId="0" borderId="0" xfId="203" applyFont="1" applyAlignment="1">
      <alignment horizontal="right"/>
    </xf>
    <xf numFmtId="0" fontId="41" fillId="0" borderId="15" xfId="199" applyFont="1" applyFill="1" applyBorder="1" applyAlignment="1">
      <alignment horizontal="left" vertical="top"/>
    </xf>
    <xf numFmtId="0" fontId="41" fillId="0" borderId="16" xfId="199" applyFont="1" applyFill="1" applyBorder="1" applyAlignment="1">
      <alignment vertical="top"/>
    </xf>
    <xf numFmtId="0" fontId="47" fillId="0" borderId="16" xfId="199" applyFont="1" applyFill="1" applyBorder="1" applyAlignment="1">
      <alignment horizontal="left" vertical="top" wrapText="1"/>
    </xf>
    <xf numFmtId="0" fontId="49" fillId="0" borderId="15" xfId="203" applyFont="1" applyBorder="1"/>
    <xf numFmtId="0" fontId="39" fillId="0" borderId="20" xfId="203" applyFont="1" applyBorder="1" applyAlignment="1">
      <alignment horizontal="left"/>
    </xf>
    <xf numFmtId="0" fontId="36" fillId="0" borderId="11" xfId="203" applyFont="1" applyBorder="1"/>
    <xf numFmtId="3" fontId="36" fillId="0" borderId="11" xfId="205" applyNumberFormat="1" applyFont="1" applyBorder="1" applyAlignment="1">
      <alignment horizontal="right"/>
    </xf>
    <xf numFmtId="0" fontId="36" fillId="0" borderId="18" xfId="203" applyFont="1" applyBorder="1" applyAlignment="1">
      <alignment horizontal="right"/>
    </xf>
    <xf numFmtId="3" fontId="36" fillId="0" borderId="23" xfId="126" applyNumberFormat="1" applyFont="1" applyBorder="1" applyAlignment="1">
      <alignment horizontal="right" vertical="top" wrapText="1"/>
    </xf>
    <xf numFmtId="3" fontId="36" fillId="0" borderId="10" xfId="126" applyNumberFormat="1" applyFont="1" applyBorder="1" applyAlignment="1">
      <alignment horizontal="right" vertical="top" wrapText="1"/>
    </xf>
    <xf numFmtId="3" fontId="36" fillId="0" borderId="19" xfId="126" applyNumberFormat="1" applyFont="1" applyBorder="1" applyAlignment="1">
      <alignment horizontal="right" vertical="top" wrapText="1"/>
    </xf>
    <xf numFmtId="3" fontId="41" fillId="0" borderId="16" xfId="126" applyNumberFormat="1" applyFont="1" applyBorder="1" applyAlignment="1">
      <alignment horizontal="right" vertical="top" wrapText="1"/>
    </xf>
    <xf numFmtId="3" fontId="41" fillId="0" borderId="23" xfId="126" applyNumberFormat="1" applyFont="1" applyBorder="1" applyAlignment="1">
      <alignment horizontal="right" vertical="top" wrapText="1"/>
    </xf>
    <xf numFmtId="0" fontId="46" fillId="0" borderId="13" xfId="203" applyFont="1" applyBorder="1"/>
    <xf numFmtId="4" fontId="15" fillId="0" borderId="0" xfId="0" applyNumberFormat="1" applyFont="1"/>
    <xf numFmtId="0" fontId="54" fillId="0" borderId="15" xfId="203" applyFont="1" applyBorder="1"/>
    <xf numFmtId="0" fontId="54" fillId="0" borderId="16" xfId="204" applyFont="1" applyFill="1" applyBorder="1" applyAlignment="1"/>
    <xf numFmtId="0" fontId="54" fillId="0" borderId="16" xfId="204" applyFont="1" applyFill="1" applyBorder="1"/>
    <xf numFmtId="0" fontId="41" fillId="0" borderId="16" xfId="203" applyFont="1" applyBorder="1"/>
    <xf numFmtId="3" fontId="41" fillId="0" borderId="23" xfId="204" applyNumberFormat="1" applyFont="1" applyFill="1" applyBorder="1" applyAlignment="1">
      <alignment horizontal="right"/>
    </xf>
    <xf numFmtId="3" fontId="16" fillId="0" borderId="0" xfId="203" applyNumberFormat="1" applyFont="1"/>
    <xf numFmtId="0" fontId="55" fillId="0" borderId="0" xfId="0" applyFont="1"/>
    <xf numFmtId="0" fontId="56" fillId="0" borderId="0" xfId="0" applyFont="1"/>
    <xf numFmtId="0" fontId="41" fillId="0" borderId="20" xfId="199" applyFont="1" applyFill="1" applyBorder="1" applyAlignment="1">
      <alignment vertical="top" wrapText="1"/>
    </xf>
    <xf numFmtId="0" fontId="39" fillId="0" borderId="20" xfId="204" applyFont="1" applyFill="1" applyBorder="1"/>
    <xf numFmtId="0" fontId="36" fillId="0" borderId="11" xfId="204" applyFont="1" applyFill="1" applyBorder="1" applyAlignment="1"/>
    <xf numFmtId="0" fontId="36" fillId="0" borderId="11" xfId="204" applyFont="1" applyFill="1" applyBorder="1"/>
    <xf numFmtId="0" fontId="36" fillId="0" borderId="14" xfId="203" applyFont="1" applyBorder="1"/>
    <xf numFmtId="0" fontId="36" fillId="0" borderId="15" xfId="203" applyFont="1" applyBorder="1" applyAlignment="1">
      <alignment horizontal="left"/>
    </xf>
    <xf numFmtId="0" fontId="57" fillId="0" borderId="0" xfId="126" applyFont="1"/>
    <xf numFmtId="0" fontId="57" fillId="0" borderId="19" xfId="126" applyFont="1" applyBorder="1"/>
    <xf numFmtId="0" fontId="58" fillId="0" borderId="13" xfId="203" applyFont="1" applyBorder="1"/>
    <xf numFmtId="0" fontId="44" fillId="0" borderId="0" xfId="204" applyFont="1" applyFill="1" applyBorder="1" applyAlignment="1"/>
    <xf numFmtId="0" fontId="44" fillId="0" borderId="0" xfId="204" applyFont="1" applyFill="1" applyBorder="1"/>
    <xf numFmtId="0" fontId="44" fillId="0" borderId="0" xfId="203" applyFont="1"/>
    <xf numFmtId="3" fontId="44" fillId="0" borderId="0" xfId="204" applyNumberFormat="1" applyFont="1" applyFill="1" applyBorder="1" applyAlignment="1">
      <alignment horizontal="right"/>
    </xf>
    <xf numFmtId="0" fontId="44" fillId="0" borderId="20" xfId="203" applyFont="1" applyBorder="1" applyAlignment="1">
      <alignment horizontal="left"/>
    </xf>
    <xf numFmtId="0" fontId="44" fillId="0" borderId="11" xfId="204" applyFont="1" applyFill="1" applyBorder="1" applyAlignment="1"/>
    <xf numFmtId="0" fontId="44" fillId="0" borderId="11" xfId="204" applyFont="1" applyFill="1" applyBorder="1"/>
    <xf numFmtId="0" fontId="44" fillId="0" borderId="11" xfId="203" applyFont="1" applyBorder="1"/>
    <xf numFmtId="3" fontId="44" fillId="0" borderId="11" xfId="204" applyNumberFormat="1" applyFont="1" applyFill="1" applyBorder="1" applyAlignment="1">
      <alignment horizontal="right"/>
    </xf>
    <xf numFmtId="0" fontId="59" fillId="0" borderId="14" xfId="203" applyFont="1" applyBorder="1"/>
    <xf numFmtId="0" fontId="60" fillId="0" borderId="10" xfId="0" applyFont="1" applyBorder="1"/>
    <xf numFmtId="0" fontId="61" fillId="0" borderId="0" xfId="0" applyFont="1"/>
    <xf numFmtId="0" fontId="60" fillId="0" borderId="0" xfId="0" applyFont="1"/>
    <xf numFmtId="0" fontId="62" fillId="0" borderId="13" xfId="203" applyFont="1" applyBorder="1"/>
    <xf numFmtId="0" fontId="62" fillId="0" borderId="0" xfId="204" applyFont="1" applyFill="1" applyBorder="1" applyAlignment="1"/>
    <xf numFmtId="3" fontId="58" fillId="0" borderId="0" xfId="204" applyNumberFormat="1" applyFont="1" applyFill="1" applyBorder="1" applyAlignment="1">
      <alignment horizontal="right"/>
    </xf>
    <xf numFmtId="3" fontId="63" fillId="0" borderId="17" xfId="204" applyNumberFormat="1" applyFont="1" applyFill="1" applyBorder="1" applyAlignment="1">
      <alignment horizontal="right"/>
    </xf>
    <xf numFmtId="0" fontId="36" fillId="0" borderId="13" xfId="203" quotePrefix="1" applyFont="1" applyBorder="1" applyAlignment="1">
      <alignment horizontal="left"/>
    </xf>
    <xf numFmtId="49" fontId="36" fillId="0" borderId="0" xfId="203" quotePrefix="1" applyNumberFormat="1" applyFont="1" applyAlignment="1">
      <alignment horizontal="center"/>
    </xf>
    <xf numFmtId="0" fontId="39" fillId="0" borderId="20" xfId="203" applyFont="1" applyBorder="1"/>
    <xf numFmtId="0" fontId="36" fillId="0" borderId="0" xfId="203" quotePrefix="1" applyFont="1" applyAlignment="1">
      <alignment horizontal="center" vertical="center"/>
    </xf>
    <xf numFmtId="3" fontId="36" fillId="0" borderId="17" xfId="1" applyNumberFormat="1" applyFont="1" applyBorder="1" applyAlignment="1">
      <alignment horizontal="right"/>
    </xf>
    <xf numFmtId="3" fontId="36" fillId="0" borderId="18" xfId="1" applyNumberFormat="1" applyFont="1" applyFill="1" applyBorder="1" applyAlignment="1">
      <alignment horizontal="right"/>
    </xf>
    <xf numFmtId="3" fontId="36" fillId="0" borderId="19" xfId="203" applyNumberFormat="1" applyFont="1" applyBorder="1" applyAlignment="1">
      <alignment horizontal="right"/>
    </xf>
    <xf numFmtId="3" fontId="44" fillId="0" borderId="19" xfId="203" applyNumberFormat="1" applyFont="1" applyBorder="1" applyAlignment="1">
      <alignment horizontal="right"/>
    </xf>
    <xf numFmtId="49" fontId="41" fillId="0" borderId="23" xfId="126" applyNumberFormat="1" applyFont="1" applyBorder="1" applyAlignment="1">
      <alignment horizontal="right" vertical="top" wrapText="1"/>
    </xf>
    <xf numFmtId="3" fontId="58" fillId="0" borderId="18" xfId="126" applyNumberFormat="1" applyFont="1" applyBorder="1" applyAlignment="1">
      <alignment horizontal="right" vertical="top" wrapText="1"/>
    </xf>
    <xf numFmtId="3" fontId="58" fillId="0" borderId="0" xfId="126" applyNumberFormat="1" applyFont="1" applyAlignment="1">
      <alignment horizontal="right" vertical="top" wrapText="1"/>
    </xf>
    <xf numFmtId="3" fontId="36" fillId="0" borderId="25" xfId="1" applyNumberFormat="1" applyFont="1" applyFill="1" applyBorder="1" applyAlignment="1">
      <alignment horizontal="right"/>
    </xf>
    <xf numFmtId="3" fontId="60" fillId="0" borderId="0" xfId="0" applyNumberFormat="1" applyFont="1"/>
    <xf numFmtId="0" fontId="44" fillId="0" borderId="13" xfId="203" applyFont="1" applyBorder="1" applyAlignment="1">
      <alignment horizontal="left" vertical="top"/>
    </xf>
    <xf numFmtId="3" fontId="36" fillId="0" borderId="17" xfId="1" applyNumberFormat="1" applyFont="1" applyFill="1" applyBorder="1" applyAlignment="1">
      <alignment horizontal="right"/>
    </xf>
    <xf numFmtId="0" fontId="36" fillId="0" borderId="16" xfId="203" quotePrefix="1" applyFont="1" applyBorder="1" applyAlignment="1">
      <alignment horizontal="center" vertical="center"/>
    </xf>
    <xf numFmtId="0" fontId="41" fillId="0" borderId="15" xfId="199" applyFont="1" applyFill="1" applyBorder="1" applyAlignment="1">
      <alignment horizontal="left" vertical="top" wrapText="1"/>
    </xf>
    <xf numFmtId="3" fontId="36" fillId="0" borderId="16" xfId="203" applyNumberFormat="1" applyFont="1" applyBorder="1"/>
    <xf numFmtId="3" fontId="0" fillId="0" borderId="0" xfId="0" applyNumberFormat="1"/>
    <xf numFmtId="3" fontId="15" fillId="0" borderId="0" xfId="0" applyNumberFormat="1" applyFont="1"/>
    <xf numFmtId="0" fontId="15" fillId="0" borderId="11" xfId="0" applyFont="1" applyBorder="1"/>
    <xf numFmtId="0" fontId="0" fillId="0" borderId="11" xfId="0" applyBorder="1"/>
    <xf numFmtId="3" fontId="36" fillId="0" borderId="26" xfId="1" applyNumberFormat="1" applyFont="1" applyFill="1" applyBorder="1" applyAlignment="1">
      <alignment horizontal="right"/>
    </xf>
    <xf numFmtId="3" fontId="36" fillId="0" borderId="11" xfId="1" applyNumberFormat="1" applyFont="1" applyFill="1" applyBorder="1" applyAlignment="1">
      <alignment horizontal="right"/>
    </xf>
    <xf numFmtId="0" fontId="39" fillId="0" borderId="0" xfId="204" applyFont="1" applyFill="1" applyBorder="1"/>
    <xf numFmtId="3" fontId="36" fillId="0" borderId="17" xfId="203" applyNumberFormat="1" applyFont="1" applyBorder="1"/>
    <xf numFmtId="3" fontId="36" fillId="0" borderId="18" xfId="203" applyNumberFormat="1" applyFont="1" applyBorder="1"/>
    <xf numFmtId="0" fontId="36" fillId="0" borderId="13" xfId="0" applyFont="1" applyBorder="1"/>
    <xf numFmtId="0" fontId="36" fillId="0" borderId="10" xfId="203" applyFont="1" applyBorder="1" applyAlignment="1">
      <alignment horizontal="center" vertical="center"/>
    </xf>
    <xf numFmtId="3" fontId="36" fillId="0" borderId="10" xfId="203" applyNumberFormat="1" applyFont="1" applyBorder="1"/>
    <xf numFmtId="3" fontId="36" fillId="0" borderId="24" xfId="1" applyNumberFormat="1" applyFont="1" applyFill="1" applyBorder="1" applyAlignment="1">
      <alignment horizontal="right"/>
    </xf>
    <xf numFmtId="0" fontId="39" fillId="0" borderId="11" xfId="203" applyFont="1" applyBorder="1"/>
    <xf numFmtId="0" fontId="39" fillId="0" borderId="11" xfId="203" applyFont="1" applyBorder="1" applyAlignment="1">
      <alignment horizontal="center" vertical="center"/>
    </xf>
    <xf numFmtId="3" fontId="36" fillId="0" borderId="11" xfId="203" applyNumberFormat="1" applyFont="1" applyBorder="1"/>
    <xf numFmtId="3" fontId="36" fillId="0" borderId="27" xfId="1" applyNumberFormat="1" applyFont="1" applyFill="1" applyBorder="1" applyAlignment="1">
      <alignment horizontal="right"/>
    </xf>
    <xf numFmtId="0" fontId="39" fillId="0" borderId="13" xfId="203" applyFont="1" applyBorder="1"/>
    <xf numFmtId="3" fontId="36" fillId="0" borderId="0" xfId="1" applyNumberFormat="1" applyFont="1" applyFill="1" applyBorder="1" applyAlignment="1">
      <alignment horizontal="right"/>
    </xf>
    <xf numFmtId="3" fontId="36" fillId="0" borderId="11" xfId="204" applyNumberFormat="1" applyFont="1" applyFill="1" applyBorder="1"/>
    <xf numFmtId="3" fontId="36" fillId="0" borderId="18" xfId="204" applyNumberFormat="1" applyFont="1" applyFill="1" applyBorder="1" applyAlignment="1">
      <alignment horizontal="right"/>
    </xf>
    <xf numFmtId="0" fontId="44" fillId="0" borderId="13" xfId="203" applyFont="1" applyBorder="1" applyAlignment="1">
      <alignment horizontal="left"/>
    </xf>
    <xf numFmtId="0" fontId="44" fillId="0" borderId="0" xfId="0" applyFont="1"/>
    <xf numFmtId="49" fontId="44" fillId="0" borderId="0" xfId="203" applyNumberFormat="1" applyFont="1" applyAlignment="1">
      <alignment horizontal="center"/>
    </xf>
    <xf numFmtId="0" fontId="44" fillId="0" borderId="0" xfId="203" applyFont="1" applyAlignment="1">
      <alignment horizontal="left"/>
    </xf>
    <xf numFmtId="0" fontId="44" fillId="0" borderId="14" xfId="203" applyFont="1" applyBorder="1" applyAlignment="1">
      <alignment horizontal="left"/>
    </xf>
    <xf numFmtId="0" fontId="44" fillId="0" borderId="10" xfId="204" applyFont="1" applyFill="1" applyBorder="1" applyAlignment="1"/>
    <xf numFmtId="0" fontId="44" fillId="0" borderId="10" xfId="204" applyFont="1" applyFill="1" applyBorder="1"/>
    <xf numFmtId="0" fontId="44" fillId="0" borderId="10" xfId="203" applyFont="1" applyBorder="1"/>
    <xf numFmtId="3" fontId="44" fillId="0" borderId="10" xfId="204" applyNumberFormat="1" applyFont="1" applyFill="1" applyBorder="1" applyAlignment="1">
      <alignment horizontal="right"/>
    </xf>
    <xf numFmtId="3" fontId="60" fillId="0" borderId="10" xfId="0" applyNumberFormat="1" applyFont="1" applyBorder="1"/>
    <xf numFmtId="3" fontId="58" fillId="0" borderId="11" xfId="126" applyNumberFormat="1" applyFont="1" applyBorder="1" applyAlignment="1">
      <alignment horizontal="right" vertical="top" wrapText="1"/>
    </xf>
    <xf numFmtId="0" fontId="42" fillId="0" borderId="10" xfId="0" applyFont="1" applyBorder="1"/>
    <xf numFmtId="0" fontId="37" fillId="0" borderId="10" xfId="106" applyFont="1" applyBorder="1"/>
    <xf numFmtId="0" fontId="38" fillId="0" borderId="10" xfId="106" applyFont="1" applyBorder="1"/>
    <xf numFmtId="0" fontId="41" fillId="0" borderId="14" xfId="106" applyFont="1" applyBorder="1" applyAlignment="1">
      <alignment horizontal="left" vertical="distributed"/>
    </xf>
    <xf numFmtId="0" fontId="36" fillId="0" borderId="10" xfId="106" applyFont="1" applyBorder="1" applyAlignment="1">
      <alignment horizontal="center" vertical="distributed"/>
    </xf>
    <xf numFmtId="0" fontId="41" fillId="0" borderId="10" xfId="106" applyFont="1" applyBorder="1" applyAlignment="1">
      <alignment horizontal="left" vertical="distributed"/>
    </xf>
    <xf numFmtId="0" fontId="41" fillId="0" borderId="19" xfId="106" applyFont="1" applyBorder="1" applyAlignment="1">
      <alignment horizontal="left" vertical="distributed"/>
    </xf>
    <xf numFmtId="0" fontId="2" fillId="0" borderId="0" xfId="278"/>
    <xf numFmtId="0" fontId="41" fillId="0" borderId="15" xfId="278" applyFont="1" applyBorder="1"/>
    <xf numFmtId="0" fontId="41" fillId="0" borderId="16" xfId="278" applyFont="1" applyBorder="1" applyAlignment="1">
      <alignment horizontal="center"/>
    </xf>
    <xf numFmtId="0" fontId="41" fillId="0" borderId="16" xfId="278" applyFont="1" applyBorder="1" applyAlignment="1">
      <alignment horizontal="right" vertical="top" wrapText="1"/>
    </xf>
    <xf numFmtId="0" fontId="41" fillId="0" borderId="23" xfId="278" applyFont="1" applyBorder="1" applyAlignment="1">
      <alignment horizontal="right" vertical="top" wrapText="1"/>
    </xf>
    <xf numFmtId="0" fontId="41" fillId="0" borderId="13" xfId="278" applyFont="1" applyBorder="1" applyAlignment="1">
      <alignment vertical="top" wrapText="1"/>
    </xf>
    <xf numFmtId="0" fontId="41" fillId="0" borderId="0" xfId="278" applyFont="1" applyAlignment="1">
      <alignment vertical="top" wrapText="1"/>
    </xf>
    <xf numFmtId="3" fontId="41" fillId="0" borderId="0" xfId="278" applyNumberFormat="1" applyFont="1" applyAlignment="1">
      <alignment horizontal="right" vertical="top" wrapText="1"/>
    </xf>
    <xf numFmtId="3" fontId="41" fillId="0" borderId="17" xfId="278" applyNumberFormat="1" applyFont="1" applyBorder="1" applyAlignment="1">
      <alignment horizontal="right" vertical="top" wrapText="1"/>
    </xf>
    <xf numFmtId="0" fontId="36" fillId="0" borderId="13" xfId="278" applyFont="1" applyBorder="1" applyAlignment="1">
      <alignment horizontal="left" vertical="top" wrapText="1" indent="1"/>
    </xf>
    <xf numFmtId="0" fontId="36" fillId="0" borderId="0" xfId="278" applyFont="1" applyAlignment="1">
      <alignment horizontal="center" vertical="top" wrapText="1"/>
    </xf>
    <xf numFmtId="3" fontId="36" fillId="0" borderId="0" xfId="278" applyNumberFormat="1" applyFont="1" applyAlignment="1">
      <alignment horizontal="right" vertical="top" wrapText="1"/>
    </xf>
    <xf numFmtId="3" fontId="36" fillId="0" borderId="17" xfId="278" applyNumberFormat="1" applyFont="1" applyBorder="1" applyAlignment="1">
      <alignment horizontal="right" vertical="top" wrapText="1"/>
    </xf>
    <xf numFmtId="0" fontId="36" fillId="0" borderId="14" xfId="278" applyFont="1" applyBorder="1" applyAlignment="1">
      <alignment horizontal="left" vertical="top" wrapText="1" indent="1"/>
    </xf>
    <xf numFmtId="0" fontId="39" fillId="0" borderId="13" xfId="278" applyFont="1" applyBorder="1" applyAlignment="1">
      <alignment vertical="top" wrapText="1"/>
    </xf>
    <xf numFmtId="0" fontId="39" fillId="0" borderId="16" xfId="278" applyFont="1" applyBorder="1" applyAlignment="1">
      <alignment horizontal="center" vertical="top" wrapText="1"/>
    </xf>
    <xf numFmtId="3" fontId="36" fillId="0" borderId="16" xfId="278" applyNumberFormat="1" applyFont="1" applyBorder="1" applyAlignment="1">
      <alignment horizontal="right" vertical="top" wrapText="1"/>
    </xf>
    <xf numFmtId="3" fontId="36" fillId="0" borderId="23" xfId="278" applyNumberFormat="1" applyFont="1" applyBorder="1" applyAlignment="1">
      <alignment horizontal="right" vertical="top" wrapText="1"/>
    </xf>
    <xf numFmtId="0" fontId="39" fillId="0" borderId="0" xfId="278" applyFont="1" applyAlignment="1">
      <alignment horizontal="center" vertical="top" wrapText="1"/>
    </xf>
    <xf numFmtId="0" fontId="41" fillId="0" borderId="0" xfId="278" applyFont="1" applyAlignment="1">
      <alignment horizontal="center" vertical="top" wrapText="1"/>
    </xf>
    <xf numFmtId="0" fontId="39" fillId="0" borderId="15" xfId="278" applyFont="1" applyBorder="1" applyAlignment="1">
      <alignment vertical="top" wrapText="1"/>
    </xf>
    <xf numFmtId="0" fontId="41" fillId="0" borderId="21" xfId="278" applyFont="1" applyBorder="1" applyAlignment="1">
      <alignment vertical="top" wrapText="1"/>
    </xf>
    <xf numFmtId="0" fontId="41" fillId="0" borderId="12" xfId="278" applyFont="1" applyBorder="1" applyAlignment="1">
      <alignment horizontal="center" vertical="top" wrapText="1"/>
    </xf>
    <xf numFmtId="3" fontId="41" fillId="0" borderId="12" xfId="278" applyNumberFormat="1" applyFont="1" applyBorder="1" applyAlignment="1">
      <alignment horizontal="right" vertical="top" wrapText="1"/>
    </xf>
    <xf numFmtId="3" fontId="41" fillId="0" borderId="22" xfId="278" applyNumberFormat="1" applyFont="1" applyBorder="1" applyAlignment="1">
      <alignment horizontal="right" vertical="top" wrapText="1"/>
    </xf>
    <xf numFmtId="49" fontId="36" fillId="0" borderId="0" xfId="278" applyNumberFormat="1" applyFont="1" applyAlignment="1">
      <alignment horizontal="center" vertical="top" wrapText="1"/>
    </xf>
    <xf numFmtId="0" fontId="2" fillId="0" borderId="13" xfId="278" applyBorder="1"/>
    <xf numFmtId="0" fontId="2" fillId="0" borderId="0" xfId="278" applyAlignment="1">
      <alignment horizontal="center"/>
    </xf>
    <xf numFmtId="0" fontId="2" fillId="0" borderId="19" xfId="278" applyBorder="1"/>
    <xf numFmtId="3" fontId="39" fillId="0" borderId="0" xfId="278" applyNumberFormat="1" applyFont="1" applyAlignment="1">
      <alignment horizontal="right" vertical="top" wrapText="1"/>
    </xf>
    <xf numFmtId="3" fontId="39" fillId="0" borderId="17" xfId="278" applyNumberFormat="1" applyFont="1" applyBorder="1" applyAlignment="1">
      <alignment horizontal="right" vertical="top" wrapText="1"/>
    </xf>
    <xf numFmtId="0" fontId="39" fillId="0" borderId="16" xfId="278" applyFont="1" applyBorder="1" applyAlignment="1">
      <alignment vertical="top" wrapText="1"/>
    </xf>
    <xf numFmtId="0" fontId="36" fillId="0" borderId="13" xfId="278" applyFont="1" applyBorder="1"/>
    <xf numFmtId="0" fontId="36" fillId="0" borderId="0" xfId="278" applyFont="1"/>
    <xf numFmtId="0" fontId="36" fillId="0" borderId="17" xfId="278" applyFont="1" applyBorder="1"/>
    <xf numFmtId="0" fontId="41" fillId="0" borderId="13" xfId="278" applyFont="1" applyBorder="1"/>
    <xf numFmtId="0" fontId="41" fillId="0" borderId="0" xfId="278" applyFont="1"/>
    <xf numFmtId="0" fontId="36" fillId="0" borderId="0" xfId="278" applyFont="1" applyAlignment="1">
      <alignment horizontal="left" vertical="top" wrapText="1" indent="1"/>
    </xf>
    <xf numFmtId="0" fontId="58" fillId="0" borderId="21" xfId="278" applyFont="1" applyBorder="1" applyAlignment="1">
      <alignment vertical="top" wrapText="1"/>
    </xf>
    <xf numFmtId="0" fontId="58" fillId="0" borderId="12" xfId="278" applyFont="1" applyBorder="1" applyAlignment="1">
      <alignment vertical="top" wrapText="1"/>
    </xf>
    <xf numFmtId="3" fontId="58" fillId="0" borderId="12" xfId="278" applyNumberFormat="1" applyFont="1" applyBorder="1" applyAlignment="1">
      <alignment horizontal="right" vertical="top" wrapText="1"/>
    </xf>
    <xf numFmtId="3" fontId="58" fillId="0" borderId="22" xfId="278" applyNumberFormat="1" applyFont="1" applyBorder="1" applyAlignment="1">
      <alignment horizontal="right" vertical="top" wrapText="1"/>
    </xf>
    <xf numFmtId="0" fontId="36" fillId="0" borderId="0" xfId="278" applyFont="1" applyAlignment="1">
      <alignment vertical="top" wrapText="1"/>
    </xf>
    <xf numFmtId="0" fontId="36" fillId="0" borderId="17" xfId="278" applyFont="1" applyBorder="1" applyAlignment="1">
      <alignment vertical="top" wrapText="1"/>
    </xf>
    <xf numFmtId="49" fontId="41" fillId="0" borderId="0" xfId="278" applyNumberFormat="1" applyFont="1" applyAlignment="1">
      <alignment horizontal="right" vertical="top" wrapText="1"/>
    </xf>
    <xf numFmtId="49" fontId="41" fillId="0" borderId="17" xfId="278" applyNumberFormat="1" applyFont="1" applyBorder="1" applyAlignment="1">
      <alignment horizontal="right" vertical="top" wrapText="1"/>
    </xf>
    <xf numFmtId="166" fontId="0" fillId="0" borderId="0" xfId="279" applyNumberFormat="1" applyFont="1"/>
    <xf numFmtId="164" fontId="0" fillId="0" borderId="0" xfId="279" applyFont="1"/>
    <xf numFmtId="0" fontId="41" fillId="0" borderId="20" xfId="278" applyFont="1" applyBorder="1"/>
    <xf numFmtId="0" fontId="36" fillId="0" borderId="11" xfId="278" applyFont="1" applyBorder="1" applyAlignment="1">
      <alignment horizontal="center"/>
    </xf>
    <xf numFmtId="3" fontId="36" fillId="0" borderId="11" xfId="278" applyNumberFormat="1" applyFont="1" applyBorder="1" applyAlignment="1">
      <alignment horizontal="right" vertical="top" wrapText="1"/>
    </xf>
    <xf numFmtId="3" fontId="36" fillId="0" borderId="18" xfId="278" applyNumberFormat="1" applyFont="1" applyBorder="1" applyAlignment="1">
      <alignment horizontal="right" vertical="top" wrapText="1"/>
    </xf>
    <xf numFmtId="0" fontId="36" fillId="0" borderId="0" xfId="278" applyFont="1" applyAlignment="1">
      <alignment horizontal="center"/>
    </xf>
    <xf numFmtId="0" fontId="36" fillId="0" borderId="0" xfId="278" applyFont="1" applyAlignment="1">
      <alignment wrapText="1"/>
    </xf>
    <xf numFmtId="0" fontId="15" fillId="0" borderId="0" xfId="278" applyFont="1" applyAlignment="1">
      <alignment wrapText="1"/>
    </xf>
    <xf numFmtId="3" fontId="2" fillId="0" borderId="0" xfId="278" applyNumberFormat="1" applyAlignment="1">
      <alignment wrapText="1"/>
    </xf>
    <xf numFmtId="0" fontId="2" fillId="0" borderId="0" xfId="278" applyAlignment="1">
      <alignment wrapText="1"/>
    </xf>
    <xf numFmtId="166" fontId="0" fillId="0" borderId="0" xfId="279" applyNumberFormat="1" applyFont="1" applyAlignment="1">
      <alignment wrapText="1"/>
    </xf>
    <xf numFmtId="164" fontId="0" fillId="0" borderId="0" xfId="279" applyFont="1" applyAlignment="1">
      <alignment wrapText="1"/>
    </xf>
    <xf numFmtId="0" fontId="16" fillId="0" borderId="0" xfId="278" applyFont="1" applyAlignment="1">
      <alignment wrapText="1"/>
    </xf>
    <xf numFmtId="3" fontId="16" fillId="0" borderId="0" xfId="278" applyNumberFormat="1" applyFont="1" applyAlignment="1">
      <alignment wrapText="1"/>
    </xf>
    <xf numFmtId="165" fontId="2" fillId="0" borderId="0" xfId="1" applyFont="1" applyFill="1" applyBorder="1"/>
    <xf numFmtId="165" fontId="2" fillId="0" borderId="0" xfId="1" applyFont="1" applyFill="1" applyBorder="1" applyAlignment="1">
      <alignment horizontal="center"/>
    </xf>
    <xf numFmtId="3" fontId="39" fillId="0" borderId="25" xfId="151" applyNumberFormat="1" applyFont="1" applyBorder="1" applyAlignment="1">
      <alignment horizontal="left"/>
    </xf>
    <xf numFmtId="3" fontId="36" fillId="0" borderId="17" xfId="151" applyNumberFormat="1" applyFont="1" applyBorder="1" applyAlignment="1">
      <alignment horizontal="center"/>
    </xf>
    <xf numFmtId="0" fontId="36" fillId="0" borderId="15" xfId="203" applyFont="1" applyBorder="1"/>
    <xf numFmtId="0" fontId="15" fillId="27" borderId="0" xfId="203" applyFill="1"/>
    <xf numFmtId="0" fontId="15" fillId="27" borderId="17" xfId="203" applyFill="1" applyBorder="1"/>
    <xf numFmtId="0" fontId="36" fillId="0" borderId="13" xfId="203" applyFont="1" applyBorder="1" applyAlignment="1">
      <alignment vertical="center"/>
    </xf>
    <xf numFmtId="3" fontId="36" fillId="27" borderId="0" xfId="203" applyNumberFormat="1" applyFont="1" applyFill="1" applyAlignment="1">
      <alignment horizontal="right"/>
    </xf>
    <xf numFmtId="3" fontId="36" fillId="27" borderId="10" xfId="203" applyNumberFormat="1" applyFont="1" applyFill="1" applyBorder="1" applyAlignment="1">
      <alignment horizontal="right"/>
    </xf>
    <xf numFmtId="0" fontId="39" fillId="0" borderId="13" xfId="280" applyFont="1" applyFill="1" applyBorder="1"/>
    <xf numFmtId="0" fontId="36" fillId="0" borderId="0" xfId="280" applyFont="1" applyFill="1" applyBorder="1" applyAlignment="1"/>
    <xf numFmtId="0" fontId="36" fillId="0" borderId="0" xfId="280" applyFont="1" applyFill="1" applyBorder="1"/>
    <xf numFmtId="3" fontId="36" fillId="0" borderId="0" xfId="280" applyNumberFormat="1" applyFont="1" applyFill="1" applyBorder="1" applyAlignment="1">
      <alignment horizontal="right"/>
    </xf>
    <xf numFmtId="3" fontId="48" fillId="27" borderId="16" xfId="280" applyNumberFormat="1" applyFont="1" applyFill="1" applyBorder="1" applyAlignment="1">
      <alignment horizontal="right"/>
    </xf>
    <xf numFmtId="0" fontId="15" fillId="27" borderId="16" xfId="203" applyFill="1" applyBorder="1"/>
    <xf numFmtId="0" fontId="15" fillId="27" borderId="23" xfId="203" applyFill="1" applyBorder="1"/>
    <xf numFmtId="49" fontId="44" fillId="0" borderId="0" xfId="203" applyNumberFormat="1" applyFont="1" applyAlignment="1">
      <alignment horizontal="right"/>
    </xf>
    <xf numFmtId="0" fontId="15" fillId="0" borderId="17" xfId="203" applyBorder="1"/>
    <xf numFmtId="0" fontId="46" fillId="0" borderId="16" xfId="280" applyFont="1" applyFill="1" applyBorder="1" applyAlignment="1"/>
    <xf numFmtId="0" fontId="46" fillId="0" borderId="16" xfId="280" applyFont="1" applyFill="1" applyBorder="1"/>
    <xf numFmtId="3" fontId="36" fillId="0" borderId="16" xfId="280" applyNumberFormat="1" applyFont="1" applyFill="1" applyBorder="1" applyAlignment="1">
      <alignment horizontal="right"/>
    </xf>
    <xf numFmtId="3" fontId="15" fillId="27" borderId="16" xfId="203" applyNumberFormat="1" applyFill="1" applyBorder="1"/>
    <xf numFmtId="0" fontId="49" fillId="0" borderId="14" xfId="203" applyFont="1" applyBorder="1"/>
    <xf numFmtId="0" fontId="46" fillId="0" borderId="10" xfId="204" applyFont="1" applyFill="1" applyBorder="1" applyAlignment="1"/>
    <xf numFmtId="0" fontId="46" fillId="0" borderId="10" xfId="204" applyFont="1" applyFill="1" applyBorder="1"/>
    <xf numFmtId="3" fontId="15" fillId="0" borderId="10" xfId="203" applyNumberFormat="1" applyBorder="1"/>
    <xf numFmtId="0" fontId="15" fillId="0" borderId="19" xfId="203" applyBorder="1"/>
    <xf numFmtId="3" fontId="41" fillId="0" borderId="0" xfId="280" applyNumberFormat="1" applyFont="1" applyFill="1" applyBorder="1" applyAlignment="1">
      <alignment horizontal="right"/>
    </xf>
    <xf numFmtId="0" fontId="41" fillId="0" borderId="10" xfId="199" applyFont="1" applyFill="1" applyBorder="1" applyAlignment="1">
      <alignment horizontal="right" vertical="top" wrapText="1"/>
    </xf>
    <xf numFmtId="0" fontId="43" fillId="0" borderId="20" xfId="207" applyFont="1" applyBorder="1" applyAlignment="1">
      <alignment horizontal="left" vertical="distributed"/>
    </xf>
    <xf numFmtId="0" fontId="43" fillId="0" borderId="11" xfId="207" applyFont="1" applyBorder="1" applyAlignment="1">
      <alignment horizontal="left" vertical="distributed"/>
    </xf>
    <xf numFmtId="0" fontId="43" fillId="0" borderId="18" xfId="207" applyFont="1" applyBorder="1" applyAlignment="1">
      <alignment horizontal="left" vertical="distributed"/>
    </xf>
    <xf numFmtId="0" fontId="43" fillId="0" borderId="10" xfId="207" applyFont="1" applyBorder="1" applyAlignment="1">
      <alignment horizontal="left" vertical="distributed" wrapText="1"/>
    </xf>
    <xf numFmtId="0" fontId="15" fillId="0" borderId="10" xfId="0" applyFont="1" applyBorder="1" applyAlignment="1">
      <alignment horizontal="left" vertical="distributed" wrapText="1"/>
    </xf>
    <xf numFmtId="0" fontId="36" fillId="0" borderId="13" xfId="203" applyFont="1" applyBorder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0" borderId="17" xfId="0" applyFont="1" applyBorder="1" applyAlignment="1">
      <alignment vertical="center" wrapText="1"/>
    </xf>
    <xf numFmtId="0" fontId="36" fillId="0" borderId="14" xfId="203" applyFont="1" applyBorder="1" applyAlignment="1">
      <alignment horizontal="left" vertical="top" wrapText="1"/>
    </xf>
    <xf numFmtId="0" fontId="36" fillId="0" borderId="10" xfId="203" applyFont="1" applyBorder="1" applyAlignment="1">
      <alignment horizontal="left" vertical="top" wrapText="1"/>
    </xf>
    <xf numFmtId="0" fontId="36" fillId="0" borderId="19" xfId="203" applyFont="1" applyBorder="1" applyAlignment="1">
      <alignment horizontal="left" vertical="top" wrapText="1"/>
    </xf>
    <xf numFmtId="0" fontId="39" fillId="0" borderId="28" xfId="126" applyFont="1" applyBorder="1" applyAlignment="1">
      <alignment vertical="top" wrapText="1"/>
    </xf>
    <xf numFmtId="0" fontId="39" fillId="0" borderId="29" xfId="126" applyFont="1" applyBorder="1" applyAlignment="1">
      <alignment vertical="top" wrapText="1"/>
    </xf>
    <xf numFmtId="0" fontId="41" fillId="0" borderId="15" xfId="126" applyFont="1" applyBorder="1"/>
    <xf numFmtId="0" fontId="41" fillId="0" borderId="16" xfId="126" applyFont="1" applyBorder="1"/>
    <xf numFmtId="0" fontId="41" fillId="0" borderId="13" xfId="126" applyFont="1" applyBorder="1" applyAlignment="1">
      <alignment vertical="top" wrapText="1"/>
    </xf>
    <xf numFmtId="0" fontId="41" fillId="0" borderId="0" xfId="126" applyFont="1" applyAlignment="1">
      <alignment vertical="top" wrapText="1"/>
    </xf>
    <xf numFmtId="0" fontId="36" fillId="0" borderId="13" xfId="126" applyFont="1" applyBorder="1" applyAlignment="1">
      <alignment horizontal="left" vertical="top" wrapText="1" indent="1"/>
    </xf>
    <xf numFmtId="0" fontId="36" fillId="0" borderId="0" xfId="126" applyFont="1" applyAlignment="1">
      <alignment horizontal="left" vertical="top" wrapText="1" indent="1"/>
    </xf>
    <xf numFmtId="0" fontId="36" fillId="0" borderId="14" xfId="126" applyFont="1" applyBorder="1" applyAlignment="1">
      <alignment horizontal="left" vertical="top" wrapText="1" indent="1"/>
    </xf>
    <xf numFmtId="0" fontId="36" fillId="0" borderId="10" xfId="126" applyFont="1" applyBorder="1" applyAlignment="1">
      <alignment horizontal="left" vertical="top" wrapText="1" indent="1"/>
    </xf>
    <xf numFmtId="0" fontId="39" fillId="0" borderId="15" xfId="126" applyFont="1" applyBorder="1" applyAlignment="1">
      <alignment vertical="top" wrapText="1"/>
    </xf>
    <xf numFmtId="0" fontId="39" fillId="0" borderId="16" xfId="126" applyFont="1" applyBorder="1" applyAlignment="1">
      <alignment vertical="top" wrapText="1"/>
    </xf>
    <xf numFmtId="0" fontId="39" fillId="0" borderId="13" xfId="126" applyFont="1" applyBorder="1" applyAlignment="1">
      <alignment vertical="top" wrapText="1"/>
    </xf>
    <xf numFmtId="0" fontId="39" fillId="0" borderId="0" xfId="126" applyFont="1" applyAlignment="1">
      <alignment vertical="top" wrapText="1"/>
    </xf>
    <xf numFmtId="0" fontId="39" fillId="0" borderId="14" xfId="126" applyFont="1" applyBorder="1" applyAlignment="1">
      <alignment vertical="top" wrapText="1"/>
    </xf>
    <xf numFmtId="0" fontId="39" fillId="0" borderId="10" xfId="126" applyFont="1" applyBorder="1" applyAlignment="1">
      <alignment vertical="top" wrapText="1"/>
    </xf>
    <xf numFmtId="0" fontId="41" fillId="0" borderId="21" xfId="126" applyFont="1" applyBorder="1" applyAlignment="1">
      <alignment vertical="top" wrapText="1"/>
    </xf>
    <xf numFmtId="0" fontId="41" fillId="0" borderId="12" xfId="126" applyFont="1" applyBorder="1" applyAlignment="1">
      <alignment vertical="top" wrapText="1"/>
    </xf>
    <xf numFmtId="0" fontId="41" fillId="0" borderId="15" xfId="126" applyFont="1" applyBorder="1" applyAlignment="1">
      <alignment vertical="top" wrapText="1"/>
    </xf>
    <xf numFmtId="0" fontId="41" fillId="0" borderId="16" xfId="126" applyFont="1" applyBorder="1" applyAlignment="1">
      <alignment vertical="top" wrapText="1"/>
    </xf>
    <xf numFmtId="0" fontId="57" fillId="0" borderId="14" xfId="126" applyFont="1" applyBorder="1"/>
    <xf numFmtId="0" fontId="57" fillId="0" borderId="10" xfId="126" applyFont="1" applyBorder="1"/>
    <xf numFmtId="0" fontId="58" fillId="0" borderId="20" xfId="126" applyFont="1" applyBorder="1" applyAlignment="1">
      <alignment vertical="top" wrapText="1"/>
    </xf>
    <xf numFmtId="0" fontId="58" fillId="0" borderId="11" xfId="126" applyFont="1" applyBorder="1" applyAlignment="1">
      <alignment vertical="top" wrapText="1"/>
    </xf>
    <xf numFmtId="0" fontId="51" fillId="0" borderId="20" xfId="203" applyFont="1" applyBorder="1" applyAlignment="1">
      <alignment vertical="top" wrapText="1"/>
    </xf>
    <xf numFmtId="0" fontId="15" fillId="0" borderId="11" xfId="0" applyFont="1" applyBorder="1" applyAlignment="1">
      <alignment vertical="top" wrapText="1"/>
    </xf>
    <xf numFmtId="0" fontId="15" fillId="0" borderId="10" xfId="0" applyFont="1" applyBorder="1" applyAlignment="1">
      <alignment vertical="top" wrapText="1"/>
    </xf>
    <xf numFmtId="0" fontId="15" fillId="0" borderId="18" xfId="0" applyFont="1" applyBorder="1" applyAlignment="1">
      <alignment vertical="top" wrapText="1"/>
    </xf>
    <xf numFmtId="0" fontId="51" fillId="0" borderId="0" xfId="203" applyFont="1" applyAlignment="1">
      <alignment vertical="top" wrapText="1"/>
    </xf>
    <xf numFmtId="0" fontId="15" fillId="0" borderId="0" xfId="0" applyFont="1" applyAlignment="1">
      <alignment vertical="top" wrapText="1"/>
    </xf>
    <xf numFmtId="0" fontId="36" fillId="0" borderId="15" xfId="203" applyFont="1" applyBorder="1" applyAlignment="1">
      <alignment vertical="top" wrapText="1"/>
    </xf>
    <xf numFmtId="0" fontId="36" fillId="0" borderId="16" xfId="0" applyFont="1" applyBorder="1" applyAlignment="1">
      <alignment vertical="top" wrapText="1"/>
    </xf>
    <xf numFmtId="0" fontId="36" fillId="0" borderId="23" xfId="0" applyFont="1" applyBorder="1" applyAlignment="1">
      <alignment vertical="top" wrapText="1"/>
    </xf>
  </cellXfs>
  <cellStyles count="281">
    <cellStyle name="20 % - uthevingsfarge 1" xfId="211" xr:uid="{00000000-0005-0000-0000-000000000000}"/>
    <cellStyle name="20 % - uthevingsfarge 2" xfId="212" xr:uid="{00000000-0005-0000-0000-000001000000}"/>
    <cellStyle name="20 % - uthevingsfarge 3" xfId="213" xr:uid="{00000000-0005-0000-0000-000002000000}"/>
    <cellStyle name="20 % - uthevingsfarge 4" xfId="214" xr:uid="{00000000-0005-0000-0000-000003000000}"/>
    <cellStyle name="20 % - uthevingsfarge 5" xfId="215" xr:uid="{00000000-0005-0000-0000-000004000000}"/>
    <cellStyle name="20 % - uthevingsfarge 6" xfId="216" xr:uid="{00000000-0005-0000-0000-000005000000}"/>
    <cellStyle name="20% - Accent1" xfId="4" xr:uid="{00000000-0005-0000-0000-000006000000}"/>
    <cellStyle name="20% - Accent2" xfId="5" xr:uid="{00000000-0005-0000-0000-000007000000}"/>
    <cellStyle name="20% - Accent3" xfId="6" xr:uid="{00000000-0005-0000-0000-000008000000}"/>
    <cellStyle name="20% - Accent4" xfId="7" xr:uid="{00000000-0005-0000-0000-000009000000}"/>
    <cellStyle name="20% - Accent5" xfId="8" xr:uid="{00000000-0005-0000-0000-00000A000000}"/>
    <cellStyle name="20% - Accent6" xfId="9" xr:uid="{00000000-0005-0000-0000-00000B000000}"/>
    <cellStyle name="20% - uthevingsfarge 1 2" xfId="53" xr:uid="{00000000-0005-0000-0000-00000C000000}"/>
    <cellStyle name="20% - uthevingsfarge 2 2" xfId="54" xr:uid="{00000000-0005-0000-0000-00000D000000}"/>
    <cellStyle name="20% - uthevingsfarge 3 2" xfId="55" xr:uid="{00000000-0005-0000-0000-00000E000000}"/>
    <cellStyle name="20% - uthevingsfarge 4 2" xfId="56" xr:uid="{00000000-0005-0000-0000-00000F000000}"/>
    <cellStyle name="20% - uthevingsfarge 5 2" xfId="46" xr:uid="{00000000-0005-0000-0000-000010000000}"/>
    <cellStyle name="20% - uthevingsfarge 5 2 2" xfId="110" xr:uid="{00000000-0005-0000-0000-000011000000}"/>
    <cellStyle name="20% - uthevingsfarge 5 2 2 2" xfId="141" xr:uid="{00000000-0005-0000-0000-000012000000}"/>
    <cellStyle name="20% - uthevingsfarge 5 2 2 2 2" xfId="186" xr:uid="{00000000-0005-0000-0000-000013000000}"/>
    <cellStyle name="20% - uthevingsfarge 5 2 2 2_Note B" xfId="219" xr:uid="{00000000-0005-0000-0000-000014000000}"/>
    <cellStyle name="20% - uthevingsfarge 5 2 2 3" xfId="164" xr:uid="{00000000-0005-0000-0000-000015000000}"/>
    <cellStyle name="20% - uthevingsfarge 5 2 2_Note B" xfId="218" xr:uid="{00000000-0005-0000-0000-000016000000}"/>
    <cellStyle name="20% - uthevingsfarge 5 2 3" xfId="131" xr:uid="{00000000-0005-0000-0000-000017000000}"/>
    <cellStyle name="20% - uthevingsfarge 5 2 3 2" xfId="176" xr:uid="{00000000-0005-0000-0000-000018000000}"/>
    <cellStyle name="20% - uthevingsfarge 5 2 3_Note B" xfId="220" xr:uid="{00000000-0005-0000-0000-000019000000}"/>
    <cellStyle name="20% - uthevingsfarge 5 2 4" xfId="154" xr:uid="{00000000-0005-0000-0000-00001A000000}"/>
    <cellStyle name="20% - uthevingsfarge 5 2_Note B" xfId="217" xr:uid="{00000000-0005-0000-0000-00001B000000}"/>
    <cellStyle name="20% - uthevingsfarge 5 3" xfId="57" xr:uid="{00000000-0005-0000-0000-00001C000000}"/>
    <cellStyle name="20% - uthevingsfarge 5 4" xfId="103" xr:uid="{00000000-0005-0000-0000-00001D000000}"/>
    <cellStyle name="20% - uthevingsfarge 5 4 2" xfId="124" xr:uid="{00000000-0005-0000-0000-00001E000000}"/>
    <cellStyle name="20% - uthevingsfarge 5 4 2 2" xfId="147" xr:uid="{00000000-0005-0000-0000-00001F000000}"/>
    <cellStyle name="20% - uthevingsfarge 5 4 2 2 2" xfId="192" xr:uid="{00000000-0005-0000-0000-000020000000}"/>
    <cellStyle name="20% - uthevingsfarge 5 4 2 2_Note B" xfId="223" xr:uid="{00000000-0005-0000-0000-000021000000}"/>
    <cellStyle name="20% - uthevingsfarge 5 4 2 3" xfId="170" xr:uid="{00000000-0005-0000-0000-000022000000}"/>
    <cellStyle name="20% - uthevingsfarge 5 4 2_Note B" xfId="222" xr:uid="{00000000-0005-0000-0000-000023000000}"/>
    <cellStyle name="20% - uthevingsfarge 5 4 3" xfId="137" xr:uid="{00000000-0005-0000-0000-000024000000}"/>
    <cellStyle name="20% - uthevingsfarge 5 4 3 2" xfId="182" xr:uid="{00000000-0005-0000-0000-000025000000}"/>
    <cellStyle name="20% - uthevingsfarge 5 4 3_Note B" xfId="224" xr:uid="{00000000-0005-0000-0000-000026000000}"/>
    <cellStyle name="20% - uthevingsfarge 5 4 4" xfId="160" xr:uid="{00000000-0005-0000-0000-000027000000}"/>
    <cellStyle name="20% - uthevingsfarge 5 4_Note B" xfId="221" xr:uid="{00000000-0005-0000-0000-000028000000}"/>
    <cellStyle name="20% - uthevingsfarge 5 5" xfId="108" xr:uid="{00000000-0005-0000-0000-000029000000}"/>
    <cellStyle name="20% - uthevingsfarge 5 5 2" xfId="139" xr:uid="{00000000-0005-0000-0000-00002A000000}"/>
    <cellStyle name="20% - uthevingsfarge 5 5 2 2" xfId="184" xr:uid="{00000000-0005-0000-0000-00002B000000}"/>
    <cellStyle name="20% - uthevingsfarge 5 5 2_Note B" xfId="226" xr:uid="{00000000-0005-0000-0000-00002C000000}"/>
    <cellStyle name="20% - uthevingsfarge 5 5 3" xfId="162" xr:uid="{00000000-0005-0000-0000-00002D000000}"/>
    <cellStyle name="20% - uthevingsfarge 5 5_Note B" xfId="225" xr:uid="{00000000-0005-0000-0000-00002E000000}"/>
    <cellStyle name="20% - uthevingsfarge 5 6" xfId="129" xr:uid="{00000000-0005-0000-0000-00002F000000}"/>
    <cellStyle name="20% - uthevingsfarge 5 6 2" xfId="174" xr:uid="{00000000-0005-0000-0000-000030000000}"/>
    <cellStyle name="20% - uthevingsfarge 5 6_Note B" xfId="227" xr:uid="{00000000-0005-0000-0000-000031000000}"/>
    <cellStyle name="20% - uthevingsfarge 5 7" xfId="152" xr:uid="{00000000-0005-0000-0000-000032000000}"/>
    <cellStyle name="20% - uthevingsfarge 5 8" xfId="204" xr:uid="{00000000-0005-0000-0000-000033000000}"/>
    <cellStyle name="20% - uthevingsfarge 5 8 3 4" xfId="280" xr:uid="{0EF5E6D2-1C52-4996-923D-4A56934F737F}"/>
    <cellStyle name="20% - uthevingsfarge 6 2" xfId="58" xr:uid="{00000000-0005-0000-0000-000034000000}"/>
    <cellStyle name="40 % - uthevingsfarge 1" xfId="228" xr:uid="{00000000-0005-0000-0000-000035000000}"/>
    <cellStyle name="40 % - uthevingsfarge 2" xfId="229" xr:uid="{00000000-0005-0000-0000-000036000000}"/>
    <cellStyle name="40 % - uthevingsfarge 3" xfId="230" xr:uid="{00000000-0005-0000-0000-000037000000}"/>
    <cellStyle name="40 % - uthevingsfarge 4" xfId="231" xr:uid="{00000000-0005-0000-0000-000038000000}"/>
    <cellStyle name="40 % - uthevingsfarge 5" xfId="232" xr:uid="{00000000-0005-0000-0000-000039000000}"/>
    <cellStyle name="40 % - uthevingsfarge 6" xfId="233" xr:uid="{00000000-0005-0000-0000-00003A000000}"/>
    <cellStyle name="40% - Accent1" xfId="10" xr:uid="{00000000-0005-0000-0000-00003B000000}"/>
    <cellStyle name="40% - Accent2" xfId="11" xr:uid="{00000000-0005-0000-0000-00003C000000}"/>
    <cellStyle name="40% - Accent3" xfId="12" xr:uid="{00000000-0005-0000-0000-00003D000000}"/>
    <cellStyle name="40% - Accent4" xfId="13" xr:uid="{00000000-0005-0000-0000-00003E000000}"/>
    <cellStyle name="40% - Accent5" xfId="14" xr:uid="{00000000-0005-0000-0000-00003F000000}"/>
    <cellStyle name="40% - Accent6" xfId="15" xr:uid="{00000000-0005-0000-0000-000040000000}"/>
    <cellStyle name="40% - uthevingsfarge 1 2" xfId="59" xr:uid="{00000000-0005-0000-0000-000041000000}"/>
    <cellStyle name="40% - uthevingsfarge 2 2" xfId="60" xr:uid="{00000000-0005-0000-0000-000042000000}"/>
    <cellStyle name="40% - uthevingsfarge 3 2" xfId="61" xr:uid="{00000000-0005-0000-0000-000043000000}"/>
    <cellStyle name="40% - uthevingsfarge 4 2" xfId="62" xr:uid="{00000000-0005-0000-0000-000044000000}"/>
    <cellStyle name="40% - uthevingsfarge 5 2" xfId="47" xr:uid="{00000000-0005-0000-0000-000045000000}"/>
    <cellStyle name="40% - uthevingsfarge 5 2 2" xfId="111" xr:uid="{00000000-0005-0000-0000-000046000000}"/>
    <cellStyle name="40% - uthevingsfarge 5 2 2 2" xfId="142" xr:uid="{00000000-0005-0000-0000-000047000000}"/>
    <cellStyle name="40% - uthevingsfarge 5 2 2 2 2" xfId="187" xr:uid="{00000000-0005-0000-0000-000048000000}"/>
    <cellStyle name="40% - uthevingsfarge 5 2 2 2_Note B" xfId="236" xr:uid="{00000000-0005-0000-0000-000049000000}"/>
    <cellStyle name="40% - uthevingsfarge 5 2 2 3" xfId="165" xr:uid="{00000000-0005-0000-0000-00004A000000}"/>
    <cellStyle name="40% - uthevingsfarge 5 2 2_Note B" xfId="235" xr:uid="{00000000-0005-0000-0000-00004B000000}"/>
    <cellStyle name="40% - uthevingsfarge 5 2 3" xfId="132" xr:uid="{00000000-0005-0000-0000-00004C000000}"/>
    <cellStyle name="40% - uthevingsfarge 5 2 3 2" xfId="177" xr:uid="{00000000-0005-0000-0000-00004D000000}"/>
    <cellStyle name="40% - uthevingsfarge 5 2 3_Note B" xfId="237" xr:uid="{00000000-0005-0000-0000-00004E000000}"/>
    <cellStyle name="40% - uthevingsfarge 5 2 4" xfId="155" xr:uid="{00000000-0005-0000-0000-00004F000000}"/>
    <cellStyle name="40% - uthevingsfarge 5 2_Note B" xfId="234" xr:uid="{00000000-0005-0000-0000-000050000000}"/>
    <cellStyle name="40% - uthevingsfarge 5 3" xfId="63" xr:uid="{00000000-0005-0000-0000-000051000000}"/>
    <cellStyle name="40% - uthevingsfarge 5 4" xfId="102" xr:uid="{00000000-0005-0000-0000-000052000000}"/>
    <cellStyle name="40% - uthevingsfarge 5 4 2" xfId="123" xr:uid="{00000000-0005-0000-0000-000053000000}"/>
    <cellStyle name="40% - uthevingsfarge 5 4 2 2" xfId="146" xr:uid="{00000000-0005-0000-0000-000054000000}"/>
    <cellStyle name="40% - uthevingsfarge 5 4 2 2 2" xfId="191" xr:uid="{00000000-0005-0000-0000-000055000000}"/>
    <cellStyle name="40% - uthevingsfarge 5 4 2 2_Note B" xfId="240" xr:uid="{00000000-0005-0000-0000-000056000000}"/>
    <cellStyle name="40% - uthevingsfarge 5 4 2 3" xfId="169" xr:uid="{00000000-0005-0000-0000-000057000000}"/>
    <cellStyle name="40% - uthevingsfarge 5 4 2_Note B" xfId="239" xr:uid="{00000000-0005-0000-0000-000058000000}"/>
    <cellStyle name="40% - uthevingsfarge 5 4 3" xfId="136" xr:uid="{00000000-0005-0000-0000-000059000000}"/>
    <cellStyle name="40% - uthevingsfarge 5 4 3 2" xfId="181" xr:uid="{00000000-0005-0000-0000-00005A000000}"/>
    <cellStyle name="40% - uthevingsfarge 5 4 3_Note B" xfId="241" xr:uid="{00000000-0005-0000-0000-00005B000000}"/>
    <cellStyle name="40% - uthevingsfarge 5 4 4" xfId="159" xr:uid="{00000000-0005-0000-0000-00005C000000}"/>
    <cellStyle name="40% - uthevingsfarge 5 4_Note B" xfId="238" xr:uid="{00000000-0005-0000-0000-00005D000000}"/>
    <cellStyle name="40% - uthevingsfarge 6 2" xfId="64" xr:uid="{00000000-0005-0000-0000-00005E000000}"/>
    <cellStyle name="60 % - uthevingsfarge 1" xfId="242" xr:uid="{00000000-0005-0000-0000-00005F000000}"/>
    <cellStyle name="60 % - uthevingsfarge 2" xfId="243" xr:uid="{00000000-0005-0000-0000-000060000000}"/>
    <cellStyle name="60 % - uthevingsfarge 3" xfId="244" xr:uid="{00000000-0005-0000-0000-000061000000}"/>
    <cellStyle name="60 % - uthevingsfarge 4" xfId="245" xr:uid="{00000000-0005-0000-0000-000062000000}"/>
    <cellStyle name="60 % - uthevingsfarge 5" xfId="246" xr:uid="{00000000-0005-0000-0000-000063000000}"/>
    <cellStyle name="60 % - uthevingsfarge 6" xfId="247" xr:uid="{00000000-0005-0000-0000-000064000000}"/>
    <cellStyle name="60% - Accent1" xfId="16" xr:uid="{00000000-0005-0000-0000-000065000000}"/>
    <cellStyle name="60% - Accent2" xfId="17" xr:uid="{00000000-0005-0000-0000-000066000000}"/>
    <cellStyle name="60% - Accent3" xfId="18" xr:uid="{00000000-0005-0000-0000-000067000000}"/>
    <cellStyle name="60% - Accent4" xfId="19" xr:uid="{00000000-0005-0000-0000-000068000000}"/>
    <cellStyle name="60% - Accent5" xfId="20" xr:uid="{00000000-0005-0000-0000-000069000000}"/>
    <cellStyle name="60% - Accent6" xfId="21" xr:uid="{00000000-0005-0000-0000-00006A000000}"/>
    <cellStyle name="60% - uthevingsfarge 1 2" xfId="65" xr:uid="{00000000-0005-0000-0000-00006B000000}"/>
    <cellStyle name="60% - uthevingsfarge 2 2" xfId="66" xr:uid="{00000000-0005-0000-0000-00006C000000}"/>
    <cellStyle name="60% - uthevingsfarge 3 2" xfId="67" xr:uid="{00000000-0005-0000-0000-00006D000000}"/>
    <cellStyle name="60% - uthevingsfarge 4 2" xfId="68" xr:uid="{00000000-0005-0000-0000-00006E000000}"/>
    <cellStyle name="60% - uthevingsfarge 5 2" xfId="69" xr:uid="{00000000-0005-0000-0000-00006F000000}"/>
    <cellStyle name="60% - uthevingsfarge 6 2" xfId="70" xr:uid="{00000000-0005-0000-0000-000070000000}"/>
    <cellStyle name="Accent1" xfId="22" xr:uid="{00000000-0005-0000-0000-000071000000}"/>
    <cellStyle name="Accent2" xfId="23" xr:uid="{00000000-0005-0000-0000-000072000000}"/>
    <cellStyle name="Accent3" xfId="24" xr:uid="{00000000-0005-0000-0000-000073000000}"/>
    <cellStyle name="Accent4" xfId="25" xr:uid="{00000000-0005-0000-0000-000074000000}"/>
    <cellStyle name="Accent5" xfId="26" xr:uid="{00000000-0005-0000-0000-000075000000}"/>
    <cellStyle name="Accent6" xfId="27" xr:uid="{00000000-0005-0000-0000-000076000000}"/>
    <cellStyle name="Bad" xfId="28" xr:uid="{00000000-0005-0000-0000-000077000000}"/>
    <cellStyle name="Beregning 2" xfId="71" xr:uid="{00000000-0005-0000-0000-000078000000}"/>
    <cellStyle name="Calculation" xfId="29" xr:uid="{00000000-0005-0000-0000-000079000000}"/>
    <cellStyle name="Check Cell" xfId="30" xr:uid="{00000000-0005-0000-0000-00007A000000}"/>
    <cellStyle name="Dårlig 2" xfId="72" xr:uid="{00000000-0005-0000-0000-00007B000000}"/>
    <cellStyle name="Explanatory Text" xfId="31" xr:uid="{00000000-0005-0000-0000-00007C000000}"/>
    <cellStyle name="Forklarende tekst 2" xfId="73" xr:uid="{00000000-0005-0000-0000-00007D000000}"/>
    <cellStyle name="God 2" xfId="74" xr:uid="{00000000-0005-0000-0000-00007E000000}"/>
    <cellStyle name="Good" xfId="32" xr:uid="{00000000-0005-0000-0000-00007F000000}"/>
    <cellStyle name="Heading 1" xfId="33" xr:uid="{00000000-0005-0000-0000-000080000000}"/>
    <cellStyle name="Heading 2" xfId="34" xr:uid="{00000000-0005-0000-0000-000081000000}"/>
    <cellStyle name="Heading 3" xfId="35" xr:uid="{00000000-0005-0000-0000-000082000000}"/>
    <cellStyle name="Heading 4" xfId="36" xr:uid="{00000000-0005-0000-0000-000083000000}"/>
    <cellStyle name="Inndata 2" xfId="75" xr:uid="{00000000-0005-0000-0000-000084000000}"/>
    <cellStyle name="Input" xfId="37" xr:uid="{00000000-0005-0000-0000-000085000000}"/>
    <cellStyle name="Koblet celle 2" xfId="76" xr:uid="{00000000-0005-0000-0000-000086000000}"/>
    <cellStyle name="Komma" xfId="1" builtinId="3"/>
    <cellStyle name="Komma 2" xfId="48" xr:uid="{00000000-0005-0000-0000-000088000000}"/>
    <cellStyle name="Komma 2 2" xfId="112" xr:uid="{00000000-0005-0000-0000-000089000000}"/>
    <cellStyle name="Komma 2 2 2" xfId="206" xr:uid="{00000000-0005-0000-0000-00008A000000}"/>
    <cellStyle name="Komma 3" xfId="96" xr:uid="{00000000-0005-0000-0000-00008B000000}"/>
    <cellStyle name="Komma 3 2" xfId="117" xr:uid="{00000000-0005-0000-0000-00008C000000}"/>
    <cellStyle name="Komma 3 2 2" xfId="144" xr:uid="{00000000-0005-0000-0000-00008D000000}"/>
    <cellStyle name="Komma 3 2 2 2" xfId="189" xr:uid="{00000000-0005-0000-0000-00008E000000}"/>
    <cellStyle name="Komma 3 2 3" xfId="167" xr:uid="{00000000-0005-0000-0000-00008F000000}"/>
    <cellStyle name="Komma 3 3" xfId="134" xr:uid="{00000000-0005-0000-0000-000090000000}"/>
    <cellStyle name="Komma 3 3 2" xfId="179" xr:uid="{00000000-0005-0000-0000-000091000000}"/>
    <cellStyle name="Komma 3 4" xfId="157" xr:uid="{00000000-0005-0000-0000-000092000000}"/>
    <cellStyle name="Komma 4" xfId="127" xr:uid="{00000000-0005-0000-0000-000093000000}"/>
    <cellStyle name="Komma 4 2" xfId="150" xr:uid="{00000000-0005-0000-0000-000094000000}"/>
    <cellStyle name="Komma 4 2 2" xfId="195" xr:uid="{00000000-0005-0000-0000-000095000000}"/>
    <cellStyle name="Komma 4 3" xfId="173" xr:uid="{00000000-0005-0000-0000-000096000000}"/>
    <cellStyle name="Komma 4 4" xfId="196" xr:uid="{00000000-0005-0000-0000-000097000000}"/>
    <cellStyle name="Komma 4 5" xfId="209" xr:uid="{00000000-0005-0000-0000-000098000000}"/>
    <cellStyle name="Komma 4 6" xfId="277" xr:uid="{94E50452-B7AF-4C8D-9366-4620FF16095D}"/>
    <cellStyle name="Komma 4 6 2" xfId="279" xr:uid="{75F5B4A0-09ED-41A0-BDAD-00BB3E50DBF2}"/>
    <cellStyle name="Kontrollcelle 2" xfId="77" xr:uid="{00000000-0005-0000-0000-000099000000}"/>
    <cellStyle name="Linked Cell" xfId="38" xr:uid="{00000000-0005-0000-0000-00009A000000}"/>
    <cellStyle name="Merknad 2" xfId="78" xr:uid="{00000000-0005-0000-0000-00009B000000}"/>
    <cellStyle name="Merknad 2 2" xfId="115" xr:uid="{00000000-0005-0000-0000-00009C000000}"/>
    <cellStyle name="Neutral" xfId="39" xr:uid="{00000000-0005-0000-0000-00009D000000}"/>
    <cellStyle name="Normal" xfId="0" builtinId="0"/>
    <cellStyle name="Normal 10" xfId="128" xr:uid="{00000000-0005-0000-0000-00009F000000}"/>
    <cellStyle name="Normal 10 2" xfId="151" xr:uid="{00000000-0005-0000-0000-0000A0000000}"/>
    <cellStyle name="Normal 10 2 2" xfId="203" xr:uid="{00000000-0005-0000-0000-0000A1000000}"/>
    <cellStyle name="Normal 10_Note B" xfId="248" xr:uid="{00000000-0005-0000-0000-0000A2000000}"/>
    <cellStyle name="Normal 2" xfId="2" xr:uid="{00000000-0005-0000-0000-0000A3000000}"/>
    <cellStyle name="Normal 2 2" xfId="3" xr:uid="{00000000-0005-0000-0000-0000A4000000}"/>
    <cellStyle name="Normal 2 3" xfId="49" xr:uid="{00000000-0005-0000-0000-0000A5000000}"/>
    <cellStyle name="Normal 2 3 2" xfId="113" xr:uid="{00000000-0005-0000-0000-0000A6000000}"/>
    <cellStyle name="Normal 2 3 2 2" xfId="143" xr:uid="{00000000-0005-0000-0000-0000A7000000}"/>
    <cellStyle name="Normal 2 3 2 2 2" xfId="188" xr:uid="{00000000-0005-0000-0000-0000A8000000}"/>
    <cellStyle name="Normal 2 3 2 2_Note B" xfId="251" xr:uid="{00000000-0005-0000-0000-0000A9000000}"/>
    <cellStyle name="Normal 2 3 2 3" xfId="166" xr:uid="{00000000-0005-0000-0000-0000AA000000}"/>
    <cellStyle name="Normal 2 3 2_Note B" xfId="250" xr:uid="{00000000-0005-0000-0000-0000AB000000}"/>
    <cellStyle name="Normal 2 3 3" xfId="133" xr:uid="{00000000-0005-0000-0000-0000AC000000}"/>
    <cellStyle name="Normal 2 3 3 2" xfId="178" xr:uid="{00000000-0005-0000-0000-0000AD000000}"/>
    <cellStyle name="Normal 2 3 3_Note B" xfId="252" xr:uid="{00000000-0005-0000-0000-0000AE000000}"/>
    <cellStyle name="Normal 2 3 4" xfId="156" xr:uid="{00000000-0005-0000-0000-0000AF000000}"/>
    <cellStyle name="Normal 2 3_Note B" xfId="249" xr:uid="{00000000-0005-0000-0000-0000B0000000}"/>
    <cellStyle name="Normal 2 4" xfId="101" xr:uid="{00000000-0005-0000-0000-0000B1000000}"/>
    <cellStyle name="Normal 2 4 2" xfId="122" xr:uid="{00000000-0005-0000-0000-0000B2000000}"/>
    <cellStyle name="Normal 2 4 2 2" xfId="145" xr:uid="{00000000-0005-0000-0000-0000B3000000}"/>
    <cellStyle name="Normal 2 4 2 2 2" xfId="190" xr:uid="{00000000-0005-0000-0000-0000B4000000}"/>
    <cellStyle name="Normal 2 4 2 2_Note B" xfId="255" xr:uid="{00000000-0005-0000-0000-0000B5000000}"/>
    <cellStyle name="Normal 2 4 2 3" xfId="168" xr:uid="{00000000-0005-0000-0000-0000B6000000}"/>
    <cellStyle name="Normal 2 4 2_Note B" xfId="254" xr:uid="{00000000-0005-0000-0000-0000B7000000}"/>
    <cellStyle name="Normal 2 4 3" xfId="135" xr:uid="{00000000-0005-0000-0000-0000B8000000}"/>
    <cellStyle name="Normal 2 4 3 2" xfId="180" xr:uid="{00000000-0005-0000-0000-0000B9000000}"/>
    <cellStyle name="Normal 2 4 3_Note B" xfId="256" xr:uid="{00000000-0005-0000-0000-0000BA000000}"/>
    <cellStyle name="Normal 2 4 4" xfId="158" xr:uid="{00000000-0005-0000-0000-0000BB000000}"/>
    <cellStyle name="Normal 2 4 5" xfId="200" xr:uid="{00000000-0005-0000-0000-0000BC000000}"/>
    <cellStyle name="Normal 2 4 5 2" xfId="205" xr:uid="{00000000-0005-0000-0000-0000BD000000}"/>
    <cellStyle name="Normal 2 4 5_Note B" xfId="257" xr:uid="{00000000-0005-0000-0000-0000BE000000}"/>
    <cellStyle name="Normal 2 4 6" xfId="210" xr:uid="{00000000-0005-0000-0000-0000BF000000}"/>
    <cellStyle name="Normal 2 4_Note B" xfId="253" xr:uid="{00000000-0005-0000-0000-0000C0000000}"/>
    <cellStyle name="Normal 2 5" xfId="106" xr:uid="{00000000-0005-0000-0000-0000C1000000}"/>
    <cellStyle name="Normal 2 5 2" xfId="207" xr:uid="{00000000-0005-0000-0000-0000C2000000}"/>
    <cellStyle name="Normal 2_JusterevesenetTest2_Veileder JV Årsoppgjøret 2009_Veileder 2011 JV Årsoppgjøret 2009_Veileder 2011 JV Årsoppgjøret 2009_Veileder 2011 JV Årsoppgjøret 2009" xfId="79" xr:uid="{00000000-0005-0000-0000-0000C3000000}"/>
    <cellStyle name="Normal 3" xfId="50" xr:uid="{00000000-0005-0000-0000-0000C4000000}"/>
    <cellStyle name="Normal 3 2" xfId="98" xr:uid="{00000000-0005-0000-0000-0000C5000000}"/>
    <cellStyle name="Normal 3 2 2" xfId="119" xr:uid="{00000000-0005-0000-0000-0000C6000000}"/>
    <cellStyle name="Normal 3 2_Note B" xfId="258" xr:uid="{00000000-0005-0000-0000-0000C7000000}"/>
    <cellStyle name="Normal 3 3" xfId="100" xr:uid="{00000000-0005-0000-0000-0000C8000000}"/>
    <cellStyle name="Normal 3 3 2" xfId="121" xr:uid="{00000000-0005-0000-0000-0000C9000000}"/>
    <cellStyle name="Normal 3 3_Note B" xfId="259" xr:uid="{00000000-0005-0000-0000-0000CA000000}"/>
    <cellStyle name="Normal 4" xfId="51" xr:uid="{00000000-0005-0000-0000-0000CB000000}"/>
    <cellStyle name="Normal 4 2" xfId="97" xr:uid="{00000000-0005-0000-0000-0000CC000000}"/>
    <cellStyle name="Normal 4 2 2" xfId="118" xr:uid="{00000000-0005-0000-0000-0000CD000000}"/>
    <cellStyle name="Normal 4 2_Note B" xfId="260" xr:uid="{00000000-0005-0000-0000-0000CE000000}"/>
    <cellStyle name="Normal 4 3" xfId="99" xr:uid="{00000000-0005-0000-0000-0000CF000000}"/>
    <cellStyle name="Normal 4 3 2" xfId="120" xr:uid="{00000000-0005-0000-0000-0000D0000000}"/>
    <cellStyle name="Normal 4 3_Note B" xfId="261" xr:uid="{00000000-0005-0000-0000-0000D1000000}"/>
    <cellStyle name="Normal 5" xfId="52" xr:uid="{00000000-0005-0000-0000-0000D2000000}"/>
    <cellStyle name="Normal 5 2" xfId="114" xr:uid="{00000000-0005-0000-0000-0000D3000000}"/>
    <cellStyle name="Normal 5_Note B" xfId="262" xr:uid="{00000000-0005-0000-0000-0000D4000000}"/>
    <cellStyle name="Normal 6" xfId="45" xr:uid="{00000000-0005-0000-0000-0000D5000000}"/>
    <cellStyle name="Normal 6 2" xfId="109" xr:uid="{00000000-0005-0000-0000-0000D6000000}"/>
    <cellStyle name="Normal 6 2 2" xfId="140" xr:uid="{00000000-0005-0000-0000-0000D7000000}"/>
    <cellStyle name="Normal 6 2 2 2" xfId="185" xr:uid="{00000000-0005-0000-0000-0000D8000000}"/>
    <cellStyle name="Normal 6 2 2_Note B" xfId="265" xr:uid="{00000000-0005-0000-0000-0000D9000000}"/>
    <cellStyle name="Normal 6 2 3" xfId="163" xr:uid="{00000000-0005-0000-0000-0000DA000000}"/>
    <cellStyle name="Normal 6 2_Note B" xfId="264" xr:uid="{00000000-0005-0000-0000-0000DB000000}"/>
    <cellStyle name="Normal 6 3" xfId="130" xr:uid="{00000000-0005-0000-0000-0000DC000000}"/>
    <cellStyle name="Normal 6 3 2" xfId="175" xr:uid="{00000000-0005-0000-0000-0000DD000000}"/>
    <cellStyle name="Normal 6 3_Note B" xfId="266" xr:uid="{00000000-0005-0000-0000-0000DE000000}"/>
    <cellStyle name="Normal 6 4" xfId="153" xr:uid="{00000000-0005-0000-0000-0000DF000000}"/>
    <cellStyle name="Normal 6_Note B" xfId="263" xr:uid="{00000000-0005-0000-0000-0000E0000000}"/>
    <cellStyle name="Normal 7" xfId="104" xr:uid="{00000000-0005-0000-0000-0000E1000000}"/>
    <cellStyle name="Normal 7 2" xfId="125" xr:uid="{00000000-0005-0000-0000-0000E2000000}"/>
    <cellStyle name="Normal 7 2 2" xfId="148" xr:uid="{00000000-0005-0000-0000-0000E3000000}"/>
    <cellStyle name="Normal 7 2 2 2" xfId="193" xr:uid="{00000000-0005-0000-0000-0000E4000000}"/>
    <cellStyle name="Normal 7 2 2_Note B" xfId="269" xr:uid="{00000000-0005-0000-0000-0000E5000000}"/>
    <cellStyle name="Normal 7 2 3" xfId="171" xr:uid="{00000000-0005-0000-0000-0000E6000000}"/>
    <cellStyle name="Normal 7 2_Note B" xfId="268" xr:uid="{00000000-0005-0000-0000-0000E7000000}"/>
    <cellStyle name="Normal 7 3" xfId="138" xr:uid="{00000000-0005-0000-0000-0000E8000000}"/>
    <cellStyle name="Normal 7 3 2" xfId="183" xr:uid="{00000000-0005-0000-0000-0000E9000000}"/>
    <cellStyle name="Normal 7 3_Note B" xfId="270" xr:uid="{00000000-0005-0000-0000-0000EA000000}"/>
    <cellStyle name="Normal 7 4" xfId="161" xr:uid="{00000000-0005-0000-0000-0000EB000000}"/>
    <cellStyle name="Normal 7_Note B" xfId="267" xr:uid="{00000000-0005-0000-0000-0000EC000000}"/>
    <cellStyle name="Normal 8" xfId="105" xr:uid="{00000000-0005-0000-0000-0000ED000000}"/>
    <cellStyle name="Normal 9" xfId="126" xr:uid="{00000000-0005-0000-0000-0000EE000000}"/>
    <cellStyle name="Normal 9 2" xfId="149" xr:uid="{00000000-0005-0000-0000-0000EF000000}"/>
    <cellStyle name="Normal 9 2 2" xfId="194" xr:uid="{00000000-0005-0000-0000-0000F0000000}"/>
    <cellStyle name="Normal 9 2 3" xfId="197" xr:uid="{00000000-0005-0000-0000-0000F1000000}"/>
    <cellStyle name="Normal 9 2 3 2" xfId="201" xr:uid="{00000000-0005-0000-0000-0000F2000000}"/>
    <cellStyle name="Normal 9 2 3 2 2" xfId="202" xr:uid="{00000000-0005-0000-0000-0000F3000000}"/>
    <cellStyle name="Normal 9 2 3 2 2 2" xfId="208" xr:uid="{00000000-0005-0000-0000-0000F4000000}"/>
    <cellStyle name="Normal 9 2 3 2 2_Note B" xfId="275" xr:uid="{00000000-0005-0000-0000-0000F6000000}"/>
    <cellStyle name="Normal 9 2 3 2_Note B" xfId="274" xr:uid="{00000000-0005-0000-0000-0000F7000000}"/>
    <cellStyle name="Normal 9 2 3_Note B" xfId="273" xr:uid="{00000000-0005-0000-0000-0000F8000000}"/>
    <cellStyle name="Normal 9 2_Note B" xfId="272" xr:uid="{00000000-0005-0000-0000-0000F9000000}"/>
    <cellStyle name="Normal 9 3" xfId="172" xr:uid="{00000000-0005-0000-0000-0000FA000000}"/>
    <cellStyle name="Normal 9 4" xfId="198" xr:uid="{00000000-0005-0000-0000-0000FB000000}"/>
    <cellStyle name="Normal 9 5" xfId="276" xr:uid="{559143A9-D1F8-4B21-B3BA-B53AB0B21F40}"/>
    <cellStyle name="Normal 9 5 2" xfId="278" xr:uid="{B8FB0C29-CC9E-411F-BEB8-3F5E91CD1170}"/>
    <cellStyle name="Normal 9_Note B" xfId="271" xr:uid="{00000000-0005-0000-0000-0000FC000000}"/>
    <cellStyle name="Note" xfId="40" xr:uid="{00000000-0005-0000-0000-0000FD000000}"/>
    <cellStyle name="Note 2" xfId="107" xr:uid="{00000000-0005-0000-0000-0000FE000000}"/>
    <cellStyle name="Nøytral 2" xfId="80" xr:uid="{00000000-0005-0000-0000-0000FF000000}"/>
    <cellStyle name="Output" xfId="41" xr:uid="{00000000-0005-0000-0000-000000010000}"/>
    <cellStyle name="Overskrift 1 2" xfId="81" xr:uid="{00000000-0005-0000-0000-000001010000}"/>
    <cellStyle name="Overskrift 2 2" xfId="82" xr:uid="{00000000-0005-0000-0000-000002010000}"/>
    <cellStyle name="Overskrift 3 2" xfId="83" xr:uid="{00000000-0005-0000-0000-000003010000}"/>
    <cellStyle name="Overskrift 4 2" xfId="84" xr:uid="{00000000-0005-0000-0000-000004010000}"/>
    <cellStyle name="Title" xfId="42" xr:uid="{00000000-0005-0000-0000-000005010000}"/>
    <cellStyle name="Tittel 2" xfId="85" xr:uid="{00000000-0005-0000-0000-000006010000}"/>
    <cellStyle name="Total" xfId="43" xr:uid="{00000000-0005-0000-0000-000007010000}"/>
    <cellStyle name="Totalt 2" xfId="86" xr:uid="{00000000-0005-0000-0000-000008010000}"/>
    <cellStyle name="Tusenskille 2" xfId="87" xr:uid="{00000000-0005-0000-0000-000009010000}"/>
    <cellStyle name="Tusenskille 2 2" xfId="116" xr:uid="{00000000-0005-0000-0000-00000A010000}"/>
    <cellStyle name="Utdata 2" xfId="88" xr:uid="{00000000-0005-0000-0000-00000B010000}"/>
    <cellStyle name="Uthevingsfarge1 2" xfId="89" xr:uid="{00000000-0005-0000-0000-00000C010000}"/>
    <cellStyle name="Uthevingsfarge2 2" xfId="90" xr:uid="{00000000-0005-0000-0000-00000D010000}"/>
    <cellStyle name="Uthevingsfarge3 2" xfId="91" xr:uid="{00000000-0005-0000-0000-00000E010000}"/>
    <cellStyle name="Uthevingsfarge4 2" xfId="92" xr:uid="{00000000-0005-0000-0000-00000F010000}"/>
    <cellStyle name="Uthevingsfarge5" xfId="199" builtinId="45"/>
    <cellStyle name="Uthevingsfarge5 2" xfId="93" xr:uid="{00000000-0005-0000-0000-000011010000}"/>
    <cellStyle name="Uthevingsfarge6 2" xfId="94" xr:uid="{00000000-0005-0000-0000-000012010000}"/>
    <cellStyle name="Varseltekst 2" xfId="95" xr:uid="{00000000-0005-0000-0000-000013010000}"/>
    <cellStyle name="Warning Text" xfId="44" xr:uid="{00000000-0005-0000-0000-00001401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76200</xdr:rowOff>
    </xdr:from>
    <xdr:to>
      <xdr:col>9</xdr:col>
      <xdr:colOff>361950</xdr:colOff>
      <xdr:row>64</xdr:row>
      <xdr:rowOff>50800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5F28859D-0C3C-4233-9295-67C4A26CC213}"/>
            </a:ext>
          </a:extLst>
        </xdr:cNvPr>
        <xdr:cNvSpPr txBox="1"/>
      </xdr:nvSpPr>
      <xdr:spPr>
        <a:xfrm>
          <a:off x="457200" y="406400"/>
          <a:ext cx="7048500" cy="10210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Rapporteringsmal</a:t>
          </a:r>
          <a:r>
            <a:rPr lang="nb-NO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Justis- og beredskapsdepartementet med tilpasninger for avsetninger i Svalbardregnskapet</a:t>
          </a:r>
        </a:p>
        <a:p>
          <a:endParaRPr lang="nb-NO">
            <a:effectLst/>
          </a:endParaRPr>
        </a:p>
        <a:p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Datoene i rapporteringspakken er oppdatert til 31.12.2024. Dette er en mal for oppstillingene i årsregnskapet tilpasset virksomheter som rapporterer statskonto 845004 Avsetninger i Svalbardregnskapet. DFØ har her laget forslag til tilpasning i bevilgningsrapportering med tilhørende Note B, Note C, Note D, Note E og artskontorapportering. </a:t>
          </a:r>
        </a:p>
        <a:p>
          <a:endParaRPr lang="nb-NO">
            <a:effectLst/>
          </a:endParaRPr>
        </a:p>
        <a:p>
          <a:endParaRPr lang="nb-NO">
            <a:effectLst/>
          </a:endParaRPr>
        </a:p>
        <a:p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er ikke utarbeidet notehenvisninger og noter tilpasset virksomhetene, dette må den enkelte virksomhet gjøre selv. De generelle notene finner dere i malene for årsregnskap på DFØs nettside: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https://dfo.no/fagomrader/årsregnskap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nb-NO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Endringer i rapporteringspakke per 31.12.2024</a:t>
          </a:r>
          <a:endParaRPr lang="nb-NO">
            <a:effectLst/>
          </a:endParaRPr>
        </a:p>
        <a:p>
          <a:endParaRPr lang="nb-NO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Bevilgningsrapportering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/>
            <a:t>I bevilgningsrapporteringen er det lagt til tilleggskolonner for virksomheter som har avgitt belastningsfullmakt på inntektskapittel. Disse tilleggskolonnene skal utelates når det ikke er gitt slik belastningsfullmakt. 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Forklaringen i kolonnen "Samlet tildeling" er oppdatert iht. rundskriv R-115 vedlegg 1A fotnote 4.</a:t>
          </a:r>
          <a:endParaRPr lang="nb-NO">
            <a:effectLst/>
          </a:endParaRPr>
        </a:p>
        <a:p>
          <a:endParaRPr lang="nb-NO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 B - Statsregnskapet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er lagt til en kolonne "Kompensasjon for lønnsoppgjøret 2024". Som følge av at lønnsoppgjøret 2024 blir utbetalt i 2025, jf. rundskriv R-2/2025, er det gitt adgang til økt overføringsadgang for driftspostene 01-29, unntatt post 24. Som en konsekvens av dette er beregningen av maksimalt overførbart beløp endret, og dette er beskrevet i noten. Det er også lagt til en forklaring til kolonnen "Mulig overførbart beløp beregnet av virksomheten".</a:t>
          </a:r>
          <a:endParaRPr lang="nb-NO">
            <a:effectLst/>
          </a:endParaRPr>
        </a:p>
        <a:p>
          <a:endParaRPr lang="nb-NO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>
              <a:effectLst/>
            </a:rPr>
            <a:t>Tilpasningene</a:t>
          </a:r>
          <a:r>
            <a:rPr lang="nb-NO" baseline="0">
              <a:effectLst/>
            </a:rPr>
            <a:t> til Svalbardregnskapet er merket i </a:t>
          </a:r>
          <a:r>
            <a:rPr lang="nb-NO" baseline="0">
              <a:solidFill>
                <a:srgbClr val="00B050"/>
              </a:solidFill>
              <a:effectLst/>
            </a:rPr>
            <a:t>grønn tekst: </a:t>
          </a:r>
        </a:p>
        <a:p>
          <a:endParaRPr lang="nb-NO">
            <a:effectLst/>
          </a:endParaRPr>
        </a:p>
        <a:p>
          <a:r>
            <a:rPr lang="nb-NO" sz="1100" i="1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Bevilgningsrapportering</a:t>
          </a:r>
          <a:endParaRPr lang="nb-NO">
            <a:solidFill>
              <a:srgbClr val="00B050"/>
            </a:solidFill>
            <a:effectLst/>
          </a:endParaRPr>
        </a:p>
        <a:p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Det er et eget avsnitt for rapporterte avsetninger i Svalbardregnskapet under Deposita og avsetninger. Deposita og avsetninger viser </a:t>
          </a:r>
          <a:r>
            <a:rPr lang="nb-NO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både hva JD har utbetalt i egenskap som regnskapsfører i Svalbardregnskapet gjennom året (rapporteres i S-rapport) og tilskudd fra statsbudsjettet inntektsført på konto 845004 som er brevlig postering til statsregnskapet ved årsavslutning. </a:t>
          </a:r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Deposita og avsetninger er sum netto rapportert direkte i kapitalregnskapet til Svalbardregnskapet som fremkommer i Note C. Avsetningene inngår som hovedsum i netto rapportert til bevilgnings- og kapitalregnskapet. 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i="1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Note C</a:t>
          </a:r>
        </a:p>
        <a:p>
          <a:r>
            <a:rPr lang="nb-NO" sz="1100" i="1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b-NO" sz="1100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Det er lagt til en ny note (Note C). </a:t>
          </a:r>
        </a:p>
        <a:p>
          <a:r>
            <a:rPr lang="nb-NO" sz="1100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Note C del I viser spesifiseringen av netto rapportert direkte i kapitalregnskapet til Svalbardregnskapet oppstilt etter kapittel og post i Svalbardbudsjettet. Virksomhetene viser kun kapitler og poster som er aktuelle for deres virksomhet. </a:t>
          </a:r>
        </a:p>
        <a:p>
          <a:r>
            <a:rPr lang="nb-NO" sz="1100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Note C del II viser spesifiseringen av netto rapportert direkte i kapitalregnskapet til Svalbardregnskapet etter art.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b-NO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I note C del II</a:t>
          </a:r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kan v</a:t>
          </a:r>
          <a:r>
            <a:rPr lang="nb-NO" sz="110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irksomheten  utelate regnskapslinjer som ikke inneholder beløp. Oppstillingen skal likevel alltid inneholde overskriftene</a:t>
          </a:r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merket i fet tekst.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I note C del III presenteres en </a:t>
          </a:r>
          <a:r>
            <a:rPr lang="nb-NO">
              <a:solidFill>
                <a:srgbClr val="00B050"/>
              </a:solidFill>
            </a:rPr>
            <a:t>sammenstilling av alle rapporterte utgifter og inntekter til Svalbardregnskapet på konto 845004 og beregning av årets tilskudd fra statsbudsjettet.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>
            <a:solidFill>
              <a:srgbClr val="00B05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i="1">
              <a:solidFill>
                <a:srgbClr val="00B050"/>
              </a:solidFill>
            </a:rPr>
            <a:t>Note D og 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solidFill>
                <a:srgbClr val="00B050"/>
              </a:solidFill>
            </a:rPr>
            <a:t>Note A og B gir utfyllende informasjon om regnskapstall knyttet til statsregnskapet, og note D og E gir tilsvarende informasjon om regnskapstall knyttet til svalbardregnskapet. </a:t>
          </a:r>
          <a:endParaRPr lang="nb-NO">
            <a:solidFill>
              <a:srgbClr val="00B050"/>
            </a:solidFill>
            <a:effectLst/>
          </a:endParaRPr>
        </a:p>
        <a:p>
          <a:endParaRPr lang="nb-NO" sz="110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i="1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Artskontorapportering</a:t>
          </a:r>
          <a:endParaRPr lang="nb-NO">
            <a:solidFill>
              <a:srgbClr val="00B050"/>
            </a:solidFill>
            <a:effectLst/>
          </a:endParaRPr>
        </a:p>
        <a:p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Det er satt inn linje som viser netto rapportert til bevilgnings- og kapitalregnskapet. </a:t>
          </a:r>
        </a:p>
        <a:p>
          <a:r>
            <a:rPr lang="nb-NO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- Tilskuddet til Svalbardbudsjettet presenteres som tilskuddsforvaltning og andre overføringer fra staten (statskonto 0480.50) og som innkrevingsvirksomhet og andre overføringer til staten (statskonto 845004). </a:t>
          </a:r>
          <a:endParaRPr lang="nb-NO">
            <a:solidFill>
              <a:srgbClr val="00B050"/>
            </a:solidFill>
            <a:effectLst/>
          </a:endParaRPr>
        </a:p>
        <a:p>
          <a:endParaRPr lang="nb-NO" sz="1100" baseline="0">
            <a:solidFill>
              <a:srgbClr val="00B050"/>
            </a:solidFill>
            <a:effectLst/>
            <a:latin typeface="+mn-lt"/>
            <a:ea typeface="+mn-ea"/>
            <a:cs typeface="+mn-cs"/>
          </a:endParaRPr>
        </a:p>
        <a:p>
          <a:endParaRPr lang="nb-NO">
            <a:effectLst/>
          </a:endParaRPr>
        </a:p>
        <a:p>
          <a:pPr eaLnBrk="1" fontAlgn="auto" latinLnBrk="0" hangingPunct="1"/>
          <a:r>
            <a:rPr lang="nb-NO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Veiledning til utfylling</a:t>
          </a:r>
          <a:endParaRPr lang="nb-NO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Regnskapslinjer som ikke inneholder beløp kan slettes, men alle overskrifter må beholdes. Virksomheten kan supplere med flere regnskapslinjer og overskrifter dersom det er nødvendig for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å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gi et dekkende bilde. Vi viser for øvrig til ytterligere veiledning til utfylling i de generelle rapporteringsmalene på på DFØs nettside https://dfo.no/fagomrader/årsregnskap.</a:t>
          </a:r>
          <a:endParaRPr lang="nb-NO">
            <a:effectLst/>
          </a:endParaRPr>
        </a:p>
        <a:p>
          <a:pPr eaLnBrk="1" fontAlgn="auto" latinLnBrk="0" hangingPunct="1"/>
          <a:endParaRPr lang="nb-NO">
            <a:effectLst/>
          </a:endParaRPr>
        </a:p>
        <a:p>
          <a:endParaRPr lang="nb-NO" sz="1100"/>
        </a:p>
        <a:p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38</xdr:row>
      <xdr:rowOff>28575</xdr:rowOff>
    </xdr:from>
    <xdr:to>
      <xdr:col>8</xdr:col>
      <xdr:colOff>19050</xdr:colOff>
      <xdr:row>45</xdr:row>
      <xdr:rowOff>66674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4F97BF9E-1B40-2C74-955F-B6EEDCE31C08}"/>
            </a:ext>
          </a:extLst>
        </xdr:cNvPr>
        <xdr:cNvSpPr txBox="1"/>
      </xdr:nvSpPr>
      <xdr:spPr>
        <a:xfrm>
          <a:off x="19050" y="7496175"/>
          <a:ext cx="9782175" cy="1314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*Merk at tilleggskolonnene kun er aktuelle for virksomheter som har avgitt belastningsfullmakt på </a:t>
          </a:r>
          <a:r>
            <a:rPr lang="nb-NO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inntektskapittel</a:t>
          </a:r>
          <a:r>
            <a:rPr lang="nb-NO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 Tilleggskolonnene skal utelates når det ikke er gitt slik belastningsfullmakt. Skraverte felt skal ikke fylles</a:t>
          </a:r>
          <a:r>
            <a:rPr lang="nb-NO" sz="11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inn. </a:t>
          </a:r>
          <a:br>
            <a:rPr lang="nb-NO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nb-NO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** Samlet tildeling skal ikke reduseres med eventuelle avgitte belastningsfullmakter (gjelder både for utgiftskapitler og inntektskapitler). Se note B </a:t>
          </a:r>
          <a:r>
            <a:rPr lang="nb-NO" sz="1100" b="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Forklaring til brukte fullmakter og beregning av mulig overførbart beløp til neste år </a:t>
          </a:r>
          <a:r>
            <a:rPr lang="nb-NO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for nærmere forklaring.</a:t>
          </a:r>
          <a:r>
            <a:rPr lang="nb-N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Samlet</a:t>
          </a:r>
          <a:r>
            <a:rPr lang="nb-NO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tildeling skal ikke inkludere mottatte belastningsfullmakter eller mottatte betalinger etter rundskriv R-111 punkt 4, tilvisninger gjennom rundskriv eller bruk av felleskontoer.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nb-NO" sz="1100" kern="12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kern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14</xdr:row>
      <xdr:rowOff>25977</xdr:rowOff>
    </xdr:from>
    <xdr:to>
      <xdr:col>8</xdr:col>
      <xdr:colOff>961159</xdr:colOff>
      <xdr:row>35</xdr:row>
      <xdr:rowOff>47625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95250" y="4534477"/>
          <a:ext cx="10248034" cy="3260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nb-NO" sz="1000" b="1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Forklaring til bruk av budsjettfullmakter</a:t>
          </a:r>
        </a:p>
        <a:p>
          <a:pPr rtl="0"/>
          <a:endParaRPr lang="nb-NO" sz="1000" b="1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Mottatte belastningsfullmakter (gjelder for både utgiftskapitler og inntektskapitler) 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Stikkordet «kan overføres»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Stikkordet «kan benyttes under»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Stikkordet «overslagsbevilgning»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Avgitte belastningsfullmakter (utgiftsført av andre på utgiftskapitler og inntektsført av andre på inntektskapitler)</a:t>
          </a: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Fullmakt til å overskride driftsbevilgninger mot tilsvarende merinntekter 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Fullmakt til å overskride investeringsbevilgninger mot tilsvarende innsparing under driftsbevilgninger under samme budsjettkapittel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Fullmakt til å overskride driftsbevilgninger til investeringsformål mot tilsvarende innsparing i de tre følgende budsjettår 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Innsparing i regnskapsåret som følge av bruk av fullmakt til å overskride driftsbevilgninger til investeringsformål mot tilsvarende innsparing i de tre følgende budsjettår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Romertallsvedtak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Mulig overførbart beløp</a:t>
          </a:r>
        </a:p>
        <a:p>
          <a:endParaRPr lang="nb-NO" sz="1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18</xdr:row>
      <xdr:rowOff>0</xdr:rowOff>
    </xdr:from>
    <xdr:to>
      <xdr:col>8</xdr:col>
      <xdr:colOff>977034</xdr:colOff>
      <xdr:row>43</xdr:row>
      <xdr:rowOff>29586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46DC6270-D5DB-4E3B-85B4-B8781433ACA9}"/>
            </a:ext>
          </a:extLst>
        </xdr:cNvPr>
        <xdr:cNvSpPr txBox="1"/>
      </xdr:nvSpPr>
      <xdr:spPr>
        <a:xfrm>
          <a:off x="111125" y="4492625"/>
          <a:ext cx="10232159" cy="39983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nb-NO" sz="1000" b="1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Forklaring til bruk av budsjettfullmakter</a:t>
          </a:r>
        </a:p>
        <a:p>
          <a:pPr rtl="0"/>
          <a:endParaRPr lang="nb-NO" sz="1000" b="1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Mottatte belastningsfullmakter (gjelder for både utgiftskapitler og inntektskapitler) 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Stikkordet «kan overføres»</a:t>
          </a:r>
        </a:p>
        <a:p>
          <a:pPr rtl="0"/>
          <a:endParaRPr lang="nb-NO" sz="1000" b="0" i="0" u="none" strike="noStrike" baseline="0">
            <a:solidFill>
              <a:sysClr val="windowText" lastClr="000000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Stikkordet «kan benyttes under»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Stikkordet «overslagsbevilgning»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Avgitte belastningsfullmakter (utgiftsført av andre på utgiftskapitler og inntektsført av andre på inntektskapitler)</a:t>
          </a: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Fullmakt til å overskride driftsbevilgninger mot tilsvarende merinntekter 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Fullmakt til å overskride investeringsbevilgninger mot tilsvarende innsparing under driftsbevilgninger under samme budsjettkapittel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Fullmakt til å overskride driftsbevilgninger til investeringsformål mot tilsvarende innsparing i de tre følgende budsjettår 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Innsparing i regnskapsåret som følge av bruk av fullmakt til å overskride driftsbevilgninger til investeringsformål mot tilsvarende innsparing i de tre følgende budsjettår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Romertallsvedtak</a:t>
          </a:r>
        </a:p>
        <a:p>
          <a:pPr rtl="0"/>
          <a:endParaRPr lang="nb-NO" sz="1000" b="0" i="0" u="none" strike="noStrike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/>
          <a:r>
            <a:rPr lang="nb-NO" sz="10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Mulig overførbart beløp</a:t>
          </a:r>
        </a:p>
        <a:p>
          <a:endParaRPr lang="nb-NO" sz="1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56</xdr:row>
      <xdr:rowOff>95250</xdr:rowOff>
    </xdr:from>
    <xdr:to>
      <xdr:col>4</xdr:col>
      <xdr:colOff>368526</xdr:colOff>
      <xdr:row>66</xdr:row>
      <xdr:rowOff>107496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6EE00FC-707E-4294-9D3D-C6A4C9F31072}"/>
            </a:ext>
          </a:extLst>
        </xdr:cNvPr>
        <xdr:cNvSpPr txBox="1"/>
      </xdr:nvSpPr>
      <xdr:spPr>
        <a:xfrm>
          <a:off x="31750" y="11077575"/>
          <a:ext cx="6985226" cy="19172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*Disse overskriftene kan slettes om de ikke er aktuelle.</a:t>
          </a:r>
          <a:endParaRPr lang="nb-NO" sz="1000">
            <a:effectLst/>
          </a:endParaRPr>
        </a:p>
        <a:p>
          <a:r>
            <a:rPr lang="nb-NO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**Andre ev. inntekter/utgifter rapportert på felleskapitler spesifiseres på egne linjer ved behov.</a:t>
          </a:r>
          <a:endParaRPr lang="nb-NO" sz="1000">
            <a:effectLst/>
          </a:endParaRPr>
        </a:p>
        <a:p>
          <a:r>
            <a:rPr lang="nb-NO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*** Spesifiser og legg til linjer ved behov. Se veiledning over hva som skal inngå som en del av mellomværende med statskassen.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**** Pensjonstrekket i de ansattes lønn (2%) på konto 263 inngår også på denne linjen.</a:t>
          </a: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topLeftCell="A11" zoomScale="120" zoomScaleNormal="120" workbookViewId="0">
      <selection activeCell="K27" sqref="K27"/>
    </sheetView>
  </sheetViews>
  <sheetFormatPr baseColWidth="10" defaultColWidth="11.42578125" defaultRowHeight="12.75" x14ac:dyDescent="0.2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8"/>
  <sheetViews>
    <sheetView showGridLines="0" showRuler="0" topLeftCell="A8" zoomScaleNormal="100" workbookViewId="0">
      <selection activeCell="C50" sqref="C50"/>
    </sheetView>
  </sheetViews>
  <sheetFormatPr baseColWidth="10" defaultColWidth="11.42578125" defaultRowHeight="12.75" x14ac:dyDescent="0.2"/>
  <cols>
    <col min="1" max="1" width="18.42578125" style="30" customWidth="1"/>
    <col min="2" max="2" width="32.85546875" style="30" customWidth="1"/>
    <col min="3" max="3" width="9.7109375" style="30" customWidth="1"/>
    <col min="4" max="4" width="24.85546875" style="30" customWidth="1"/>
    <col min="5" max="5" width="8.140625" style="30" customWidth="1"/>
    <col min="6" max="6" width="17.28515625" style="30" customWidth="1"/>
    <col min="7" max="7" width="17" style="30" customWidth="1"/>
    <col min="8" max="8" width="18.42578125" style="30" customWidth="1"/>
    <col min="9" max="9" width="11.42578125" style="30"/>
    <col min="10" max="10" width="15.140625" style="30" bestFit="1" customWidth="1"/>
    <col min="11" max="11" width="14.140625" style="30" customWidth="1"/>
    <col min="12" max="12" width="14" style="30" customWidth="1"/>
    <col min="13" max="16384" width="11.42578125" style="30"/>
  </cols>
  <sheetData>
    <row r="1" spans="1:10" ht="20.25" x14ac:dyDescent="0.3">
      <c r="A1" s="31" t="s">
        <v>206</v>
      </c>
      <c r="B1" s="32"/>
      <c r="C1" s="32"/>
      <c r="D1" s="32"/>
      <c r="E1" s="32"/>
      <c r="F1" s="32"/>
      <c r="G1" s="32"/>
      <c r="H1" s="44"/>
      <c r="J1" s="329"/>
    </row>
    <row r="2" spans="1:10" ht="51" x14ac:dyDescent="0.2">
      <c r="A2" s="27" t="s">
        <v>0</v>
      </c>
      <c r="B2" s="20" t="s">
        <v>1</v>
      </c>
      <c r="C2" s="25" t="s">
        <v>2</v>
      </c>
      <c r="D2" s="26" t="s">
        <v>3</v>
      </c>
      <c r="E2" s="25" t="s">
        <v>4</v>
      </c>
      <c r="F2" s="24" t="s">
        <v>216</v>
      </c>
      <c r="G2" s="24" t="s">
        <v>183</v>
      </c>
      <c r="H2" s="331" t="s">
        <v>5</v>
      </c>
      <c r="I2" s="19" t="s">
        <v>217</v>
      </c>
      <c r="J2" s="18" t="s">
        <v>218</v>
      </c>
    </row>
    <row r="3" spans="1:10" x14ac:dyDescent="0.2">
      <c r="A3" s="306" t="s">
        <v>6</v>
      </c>
      <c r="B3" s="28" t="s">
        <v>7</v>
      </c>
      <c r="C3" s="33" t="s">
        <v>8</v>
      </c>
      <c r="D3" s="32" t="s">
        <v>9</v>
      </c>
      <c r="E3" s="34"/>
      <c r="F3" s="35"/>
      <c r="G3" s="35"/>
      <c r="H3" s="35">
        <f>F3-G3</f>
        <v>0</v>
      </c>
      <c r="I3" s="307"/>
      <c r="J3" s="308"/>
    </row>
    <row r="4" spans="1:10" ht="24.75" customHeight="1" x14ac:dyDescent="0.2">
      <c r="A4" s="309" t="s">
        <v>6</v>
      </c>
      <c r="B4" s="28" t="s">
        <v>7</v>
      </c>
      <c r="C4" s="36" t="s">
        <v>8</v>
      </c>
      <c r="D4" s="37" t="s">
        <v>10</v>
      </c>
      <c r="E4" s="38"/>
      <c r="F4" s="39"/>
      <c r="G4" s="39"/>
      <c r="H4" s="39">
        <f>F4-G4</f>
        <v>0</v>
      </c>
      <c r="I4" s="307"/>
      <c r="J4" s="308"/>
    </row>
    <row r="5" spans="1:10" x14ac:dyDescent="0.2">
      <c r="A5" s="223">
        <v>480</v>
      </c>
      <c r="B5" s="224" t="s">
        <v>11</v>
      </c>
      <c r="C5" s="225" t="s">
        <v>12</v>
      </c>
      <c r="D5" s="169" t="s">
        <v>13</v>
      </c>
      <c r="E5" s="42"/>
      <c r="F5" s="39"/>
      <c r="G5" s="39"/>
      <c r="H5" s="319">
        <v>0</v>
      </c>
      <c r="I5" s="307"/>
      <c r="J5" s="308"/>
    </row>
    <row r="6" spans="1:10" x14ac:dyDescent="0.2">
      <c r="A6" s="40" t="s">
        <v>6</v>
      </c>
      <c r="B6" s="28" t="s">
        <v>7</v>
      </c>
      <c r="C6" s="41" t="s">
        <v>8</v>
      </c>
      <c r="D6" s="29" t="s">
        <v>15</v>
      </c>
      <c r="E6" s="42"/>
      <c r="F6" s="39"/>
      <c r="G6" s="39"/>
      <c r="H6" s="39">
        <f>F6-G6</f>
        <v>0</v>
      </c>
      <c r="I6" s="307"/>
      <c r="J6" s="308"/>
    </row>
    <row r="7" spans="1:10" x14ac:dyDescent="0.2">
      <c r="A7" s="40" t="s">
        <v>6</v>
      </c>
      <c r="B7" s="28" t="s">
        <v>16</v>
      </c>
      <c r="C7" s="41" t="s">
        <v>8</v>
      </c>
      <c r="D7" s="29" t="s">
        <v>9</v>
      </c>
      <c r="E7" s="42"/>
      <c r="F7" s="39"/>
      <c r="G7" s="39"/>
      <c r="H7" s="310"/>
      <c r="I7" s="307"/>
      <c r="J7" s="308"/>
    </row>
    <row r="8" spans="1:10" x14ac:dyDescent="0.2">
      <c r="A8" s="43">
        <v>1633</v>
      </c>
      <c r="B8" s="44" t="s">
        <v>17</v>
      </c>
      <c r="C8" s="45" t="s">
        <v>18</v>
      </c>
      <c r="D8" s="44" t="s">
        <v>9</v>
      </c>
      <c r="E8" s="46"/>
      <c r="F8" s="47"/>
      <c r="G8" s="47"/>
      <c r="H8" s="311"/>
      <c r="I8" s="307"/>
      <c r="J8" s="308"/>
    </row>
    <row r="9" spans="1:10" ht="19.5" customHeight="1" x14ac:dyDescent="0.2">
      <c r="A9" s="312" t="s">
        <v>19</v>
      </c>
      <c r="B9" s="313"/>
      <c r="C9" s="314"/>
      <c r="D9" s="314"/>
      <c r="E9" s="314"/>
      <c r="F9" s="315">
        <f>SUM(F3:F8)</f>
        <v>0</v>
      </c>
      <c r="G9" s="315">
        <f>SUM(G3:G8)</f>
        <v>0</v>
      </c>
      <c r="H9" s="316"/>
      <c r="I9" s="317"/>
      <c r="J9" s="318"/>
    </row>
    <row r="10" spans="1:10" x14ac:dyDescent="0.2">
      <c r="A10" s="48"/>
      <c r="B10" s="49"/>
      <c r="C10" s="50"/>
      <c r="D10" s="50"/>
      <c r="E10" s="50"/>
      <c r="F10" s="51"/>
      <c r="G10" s="51"/>
      <c r="H10" s="51"/>
      <c r="I10" s="53"/>
      <c r="J10" s="320"/>
    </row>
    <row r="11" spans="1:10" x14ac:dyDescent="0.2">
      <c r="A11" s="40"/>
      <c r="B11" s="29"/>
      <c r="C11" s="29"/>
      <c r="D11" s="29"/>
      <c r="E11" s="29"/>
      <c r="F11" s="39"/>
      <c r="G11" s="39"/>
      <c r="H11" s="47"/>
      <c r="J11" s="329"/>
    </row>
    <row r="12" spans="1:10" ht="51" x14ac:dyDescent="0.2">
      <c r="A12" s="22" t="s">
        <v>20</v>
      </c>
      <c r="B12" s="20" t="s">
        <v>1</v>
      </c>
      <c r="C12" s="21" t="s">
        <v>2</v>
      </c>
      <c r="D12" s="20" t="s">
        <v>3</v>
      </c>
      <c r="E12" s="20"/>
      <c r="F12" s="19" t="s">
        <v>216</v>
      </c>
      <c r="G12" s="19" t="s">
        <v>183</v>
      </c>
      <c r="H12" s="331" t="s">
        <v>22</v>
      </c>
      <c r="I12" s="19" t="s">
        <v>217</v>
      </c>
      <c r="J12" s="18" t="s">
        <v>218</v>
      </c>
    </row>
    <row r="13" spans="1:10" x14ac:dyDescent="0.2">
      <c r="A13" s="40" t="s">
        <v>6</v>
      </c>
      <c r="B13" s="28" t="s">
        <v>7</v>
      </c>
      <c r="C13" s="41" t="s">
        <v>8</v>
      </c>
      <c r="D13" s="29"/>
      <c r="E13" s="29"/>
      <c r="F13" s="55"/>
      <c r="G13" s="39"/>
      <c r="H13" s="35">
        <f>G13-F13</f>
        <v>0</v>
      </c>
      <c r="J13" s="320"/>
    </row>
    <row r="14" spans="1:10" x14ac:dyDescent="0.2">
      <c r="A14" s="56">
        <v>5309</v>
      </c>
      <c r="B14" s="29" t="s">
        <v>23</v>
      </c>
      <c r="C14" s="57">
        <v>29</v>
      </c>
      <c r="D14" s="29" t="s">
        <v>24</v>
      </c>
      <c r="E14" s="314"/>
      <c r="F14" s="29"/>
      <c r="G14" s="315"/>
      <c r="H14" s="310"/>
      <c r="I14" s="307"/>
      <c r="J14" s="308"/>
    </row>
    <row r="15" spans="1:10" x14ac:dyDescent="0.2">
      <c r="A15" s="56">
        <v>5700</v>
      </c>
      <c r="B15" s="29" t="s">
        <v>25</v>
      </c>
      <c r="C15" s="41" t="s">
        <v>26</v>
      </c>
      <c r="D15" s="29" t="s">
        <v>27</v>
      </c>
      <c r="E15" s="314"/>
      <c r="F15" s="29"/>
      <c r="G15" s="315"/>
      <c r="H15" s="310"/>
      <c r="I15" s="307"/>
      <c r="J15" s="308"/>
    </row>
    <row r="16" spans="1:10" x14ac:dyDescent="0.2">
      <c r="A16" s="138" t="s">
        <v>28</v>
      </c>
      <c r="B16" s="321"/>
      <c r="C16" s="322"/>
      <c r="D16" s="322"/>
      <c r="E16" s="322"/>
      <c r="F16" s="323">
        <f>SUM(F13:F15)</f>
        <v>0</v>
      </c>
      <c r="G16" s="323">
        <f>SUM(G13:G15)</f>
        <v>0</v>
      </c>
      <c r="H16" s="316"/>
      <c r="I16" s="324"/>
      <c r="J16" s="318"/>
    </row>
    <row r="17" spans="1:13" x14ac:dyDescent="0.2">
      <c r="A17" s="325"/>
      <c r="B17" s="326"/>
      <c r="C17" s="327"/>
      <c r="D17" s="327"/>
      <c r="E17" s="327"/>
      <c r="F17" s="58"/>
      <c r="G17" s="58"/>
      <c r="H17" s="58"/>
      <c r="I17" s="328"/>
      <c r="J17" s="329"/>
    </row>
    <row r="18" spans="1:13" x14ac:dyDescent="0.2">
      <c r="A18" s="150" t="s">
        <v>29</v>
      </c>
      <c r="B18" s="151"/>
      <c r="C18" s="152"/>
      <c r="D18" s="152"/>
      <c r="E18" s="152"/>
      <c r="F18" s="153"/>
      <c r="G18" s="330">
        <f>G9-G16</f>
        <v>0</v>
      </c>
      <c r="H18" s="154"/>
      <c r="I18" s="155"/>
      <c r="J18" s="155"/>
    </row>
    <row r="19" spans="1:13" x14ac:dyDescent="0.2">
      <c r="A19" s="148"/>
      <c r="B19" s="60"/>
      <c r="C19" s="61"/>
      <c r="D19" s="61"/>
      <c r="E19" s="61"/>
      <c r="F19" s="29"/>
      <c r="G19" s="51"/>
      <c r="H19" s="52"/>
      <c r="I19" s="53"/>
      <c r="J19" s="53"/>
    </row>
    <row r="20" spans="1:13" x14ac:dyDescent="0.2">
      <c r="A20" s="166" t="s">
        <v>30</v>
      </c>
      <c r="B20" s="167"/>
      <c r="C20" s="168"/>
      <c r="D20" s="168"/>
      <c r="E20" s="168"/>
      <c r="F20" s="169"/>
      <c r="G20" s="170"/>
      <c r="H20" s="52"/>
      <c r="I20" s="53"/>
      <c r="J20" s="53"/>
    </row>
    <row r="21" spans="1:13" x14ac:dyDescent="0.2">
      <c r="A21" s="197">
        <v>845004</v>
      </c>
      <c r="B21" s="167" t="s">
        <v>31</v>
      </c>
      <c r="C21" s="168"/>
      <c r="D21" s="168"/>
      <c r="E21" s="226" t="s">
        <v>14</v>
      </c>
      <c r="F21" s="169"/>
      <c r="G21" s="170"/>
      <c r="H21" s="52"/>
      <c r="I21" s="53"/>
      <c r="J21" s="53"/>
    </row>
    <row r="22" spans="1:13" x14ac:dyDescent="0.2">
      <c r="A22" s="227">
        <v>845004</v>
      </c>
      <c r="B22" s="228" t="s">
        <v>32</v>
      </c>
      <c r="C22" s="229"/>
      <c r="D22" s="229"/>
      <c r="E22" s="226" t="s">
        <v>14</v>
      </c>
      <c r="F22" s="230"/>
      <c r="G22" s="231"/>
      <c r="H22" s="59"/>
      <c r="I22" s="53"/>
      <c r="J22" s="53"/>
    </row>
    <row r="23" spans="1:13" x14ac:dyDescent="0.2">
      <c r="A23" s="171" t="s">
        <v>33</v>
      </c>
      <c r="B23" s="172"/>
      <c r="C23" s="173"/>
      <c r="D23" s="173"/>
      <c r="E23" s="173"/>
      <c r="F23" s="174"/>
      <c r="G23" s="175">
        <f>SUM(G21:G22)</f>
        <v>0</v>
      </c>
      <c r="H23" s="59"/>
    </row>
    <row r="24" spans="1:13" x14ac:dyDescent="0.2">
      <c r="A24" s="131"/>
      <c r="B24" s="128"/>
      <c r="C24" s="129"/>
      <c r="D24" s="129"/>
      <c r="E24" s="129"/>
      <c r="F24" s="130"/>
      <c r="G24" s="132"/>
      <c r="H24" s="52"/>
    </row>
    <row r="25" spans="1:13" ht="13.5" x14ac:dyDescent="0.25">
      <c r="A25" s="180" t="s">
        <v>34</v>
      </c>
      <c r="B25" s="181"/>
      <c r="C25" s="168"/>
      <c r="D25" s="168"/>
      <c r="E25" s="168"/>
      <c r="F25" s="170"/>
      <c r="G25" s="182">
        <f>G18+G23</f>
        <v>0</v>
      </c>
      <c r="H25" s="183"/>
    </row>
    <row r="26" spans="1:13" x14ac:dyDescent="0.2">
      <c r="A26" s="40"/>
      <c r="B26" s="60"/>
      <c r="C26" s="61"/>
      <c r="D26" s="61"/>
      <c r="E26" s="61"/>
      <c r="F26" s="29"/>
      <c r="G26" s="51"/>
      <c r="H26" s="52"/>
      <c r="M26" s="129"/>
    </row>
    <row r="27" spans="1:13" x14ac:dyDescent="0.2">
      <c r="A27" s="135" t="s">
        <v>35</v>
      </c>
      <c r="B27" s="136"/>
      <c r="C27" s="137"/>
      <c r="D27" s="137"/>
      <c r="E27" s="137"/>
      <c r="F27" s="26"/>
      <c r="G27" s="24"/>
      <c r="H27" s="23"/>
    </row>
    <row r="28" spans="1:13" x14ac:dyDescent="0.2">
      <c r="A28" s="62" t="s">
        <v>36</v>
      </c>
      <c r="B28" s="63" t="s">
        <v>37</v>
      </c>
      <c r="C28" s="64"/>
      <c r="D28" s="29"/>
      <c r="E28" s="65"/>
      <c r="F28" s="29"/>
      <c r="G28" s="66"/>
      <c r="H28" s="67"/>
    </row>
    <row r="29" spans="1:13" x14ac:dyDescent="0.2">
      <c r="A29" s="62" t="s">
        <v>36</v>
      </c>
      <c r="B29" s="63" t="s">
        <v>38</v>
      </c>
      <c r="C29" s="63"/>
      <c r="D29" s="63"/>
      <c r="E29" s="63"/>
      <c r="F29" s="68"/>
      <c r="G29" s="66"/>
      <c r="H29" s="69"/>
    </row>
    <row r="30" spans="1:13" x14ac:dyDescent="0.2">
      <c r="A30" s="56" t="s">
        <v>39</v>
      </c>
      <c r="B30" s="42" t="s">
        <v>40</v>
      </c>
      <c r="C30" s="134"/>
      <c r="D30" s="134"/>
      <c r="E30" s="134"/>
      <c r="F30" s="134"/>
      <c r="G30" s="66"/>
      <c r="H30" s="67"/>
    </row>
    <row r="31" spans="1:13" x14ac:dyDescent="0.2">
      <c r="A31" s="139" t="s">
        <v>41</v>
      </c>
      <c r="B31" s="140"/>
      <c r="C31" s="140"/>
      <c r="D31" s="140"/>
      <c r="E31" s="140"/>
      <c r="F31" s="140"/>
      <c r="G31" s="141">
        <f>SUM(G25:G30)</f>
        <v>0</v>
      </c>
      <c r="H31" s="142"/>
      <c r="I31" s="132"/>
      <c r="J31" s="129"/>
    </row>
    <row r="32" spans="1:13" x14ac:dyDescent="0.2">
      <c r="A32" s="56"/>
      <c r="B32" s="70"/>
      <c r="C32" s="29"/>
      <c r="D32" s="29"/>
      <c r="E32" s="29"/>
      <c r="F32" s="71"/>
      <c r="G32" s="72"/>
      <c r="H32" s="67"/>
      <c r="I32" s="132"/>
      <c r="J32" s="129"/>
    </row>
    <row r="33" spans="1:10" x14ac:dyDescent="0.2">
      <c r="A33" s="40"/>
      <c r="B33" s="29"/>
      <c r="C33" s="29"/>
      <c r="D33" s="29"/>
      <c r="E33" s="29"/>
      <c r="F33" s="29"/>
      <c r="G33" s="73"/>
      <c r="H33" s="67"/>
      <c r="I33" s="132"/>
      <c r="J33" s="129"/>
    </row>
    <row r="34" spans="1:10" x14ac:dyDescent="0.2">
      <c r="A34" s="74" t="s">
        <v>42</v>
      </c>
      <c r="B34" s="75"/>
      <c r="C34" s="17"/>
      <c r="D34" s="17"/>
      <c r="E34" s="17"/>
      <c r="F34" s="17"/>
      <c r="G34" s="16"/>
      <c r="H34" s="67"/>
    </row>
    <row r="35" spans="1:10" x14ac:dyDescent="0.2">
      <c r="A35" s="76" t="s">
        <v>43</v>
      </c>
      <c r="B35" s="77" t="s">
        <v>44</v>
      </c>
      <c r="C35" s="15"/>
      <c r="D35" s="78"/>
      <c r="E35" s="77"/>
      <c r="F35" s="79">
        <v>2024</v>
      </c>
      <c r="G35" s="79">
        <v>2023</v>
      </c>
      <c r="H35" s="80" t="s">
        <v>45</v>
      </c>
      <c r="J35" s="81"/>
    </row>
    <row r="36" spans="1:10" x14ac:dyDescent="0.2">
      <c r="A36" s="62" t="s">
        <v>46</v>
      </c>
      <c r="B36" s="82" t="s">
        <v>47</v>
      </c>
      <c r="C36" s="29"/>
      <c r="D36" s="29"/>
      <c r="E36" s="29"/>
      <c r="F36" s="66"/>
      <c r="G36" s="66"/>
      <c r="H36" s="83">
        <f>SUM(F36-G36)</f>
        <v>0</v>
      </c>
      <c r="J36" s="54"/>
    </row>
    <row r="37" spans="1:10" x14ac:dyDescent="0.2">
      <c r="A37" s="43" t="s">
        <v>39</v>
      </c>
      <c r="B37" s="44" t="s">
        <v>48</v>
      </c>
      <c r="C37" s="44"/>
      <c r="D37" s="44"/>
      <c r="E37" s="44"/>
      <c r="F37" s="84"/>
      <c r="G37" s="84"/>
      <c r="H37" s="85">
        <f>SUM(F37-G37)</f>
        <v>0</v>
      </c>
    </row>
    <row r="38" spans="1:10" x14ac:dyDescent="0.2">
      <c r="A38" s="42"/>
      <c r="B38" s="29"/>
      <c r="C38" s="29"/>
      <c r="D38" s="29"/>
      <c r="E38" s="29"/>
      <c r="F38" s="66"/>
      <c r="G38" s="66"/>
      <c r="H38" s="66"/>
    </row>
    <row r="39" spans="1:10" x14ac:dyDescent="0.2">
      <c r="A39" s="29"/>
      <c r="B39" s="29"/>
      <c r="C39" s="29"/>
      <c r="D39" s="29"/>
      <c r="E39" s="29"/>
      <c r="F39" s="29"/>
    </row>
    <row r="40" spans="1:10" ht="15" x14ac:dyDescent="0.25">
      <c r="F40" s="302"/>
    </row>
    <row r="41" spans="1:10" ht="15" x14ac:dyDescent="0.25">
      <c r="F41" s="302"/>
    </row>
    <row r="42" spans="1:10" ht="15" x14ac:dyDescent="0.25">
      <c r="F42" s="302"/>
    </row>
    <row r="43" spans="1:10" ht="15" x14ac:dyDescent="0.25">
      <c r="F43" s="302"/>
    </row>
    <row r="44" spans="1:10" ht="15" x14ac:dyDescent="0.25">
      <c r="F44" s="302"/>
    </row>
    <row r="45" spans="1:10" x14ac:dyDescent="0.2">
      <c r="E45" s="129"/>
      <c r="F45" s="130"/>
    </row>
    <row r="46" spans="1:10" x14ac:dyDescent="0.2">
      <c r="E46" s="129"/>
      <c r="F46" s="130"/>
    </row>
    <row r="47" spans="1:10" x14ac:dyDescent="0.2">
      <c r="E47" s="129"/>
      <c r="F47" s="130"/>
    </row>
    <row r="48" spans="1:10" x14ac:dyDescent="0.2">
      <c r="E48" s="129"/>
      <c r="F48" s="130"/>
    </row>
    <row r="49" spans="6:6" ht="15" x14ac:dyDescent="0.25">
      <c r="F49" s="303"/>
    </row>
    <row r="50" spans="6:6" x14ac:dyDescent="0.2">
      <c r="F50" s="14"/>
    </row>
    <row r="51" spans="6:6" x14ac:dyDescent="0.2">
      <c r="F51" s="14"/>
    </row>
    <row r="56" spans="6:6" x14ac:dyDescent="0.2">
      <c r="F56" s="53"/>
    </row>
    <row r="57" spans="6:6" x14ac:dyDescent="0.2">
      <c r="F57" s="13"/>
    </row>
    <row r="58" spans="6:6" x14ac:dyDescent="0.2">
      <c r="F58" s="86"/>
    </row>
  </sheetData>
  <pageMargins left="0.23622047244094491" right="0.23622047244094491" top="0.55118110236220474" bottom="0.55118110236220474" header="0.31496062992125984" footer="0.31496062992125984"/>
  <pageSetup paperSize="9" scale="90" orientation="landscape" r:id="rId1"/>
  <headerFooter>
    <oddHeader xml:space="preserve">&amp;LMal for bevilgningsrapportering og artskontorapportering med noter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showGridLines="0" zoomScaleNormal="100" workbookViewId="0">
      <selection activeCell="D11" sqref="D11"/>
    </sheetView>
  </sheetViews>
  <sheetFormatPr baseColWidth="10" defaultColWidth="11.42578125" defaultRowHeight="12.75" x14ac:dyDescent="0.2"/>
  <cols>
    <col min="1" max="1" width="12.85546875" style="30" customWidth="1"/>
    <col min="2" max="2" width="15.5703125" style="30" customWidth="1"/>
    <col min="3" max="3" width="14.7109375" style="30" customWidth="1"/>
    <col min="4" max="4" width="15.140625" style="30" customWidth="1"/>
    <col min="5" max="16384" width="11.42578125" style="30"/>
  </cols>
  <sheetData>
    <row r="1" spans="1:5" ht="35.25" customHeight="1" x14ac:dyDescent="0.2">
      <c r="A1" s="332" t="s">
        <v>208</v>
      </c>
      <c r="B1" s="333"/>
      <c r="C1" s="333"/>
      <c r="D1" s="334"/>
      <c r="E1" s="54"/>
    </row>
    <row r="2" spans="1:5" ht="25.5" x14ac:dyDescent="0.2">
      <c r="A2" s="88" t="s">
        <v>49</v>
      </c>
      <c r="B2" s="89" t="s">
        <v>50</v>
      </c>
      <c r="C2" s="90" t="s">
        <v>51</v>
      </c>
      <c r="D2" s="91" t="s">
        <v>21</v>
      </c>
    </row>
    <row r="3" spans="1:5" x14ac:dyDescent="0.2">
      <c r="A3" s="56" t="s">
        <v>46</v>
      </c>
      <c r="B3" s="92"/>
      <c r="C3" s="93"/>
      <c r="D3" s="92">
        <f>B3+C3</f>
        <v>0</v>
      </c>
    </row>
    <row r="4" spans="1:5" x14ac:dyDescent="0.2">
      <c r="A4" s="56" t="s">
        <v>46</v>
      </c>
      <c r="B4" s="94"/>
      <c r="C4" s="39"/>
      <c r="D4" s="94">
        <f>B4+C4</f>
        <v>0</v>
      </c>
    </row>
    <row r="5" spans="1:5" x14ac:dyDescent="0.2">
      <c r="A5" s="56" t="s">
        <v>46</v>
      </c>
      <c r="B5" s="94"/>
      <c r="C5" s="39"/>
      <c r="D5" s="94">
        <f>B5+C5</f>
        <v>0</v>
      </c>
    </row>
    <row r="6" spans="1:5" x14ac:dyDescent="0.2">
      <c r="A6" s="43" t="s">
        <v>46</v>
      </c>
      <c r="B6" s="95"/>
      <c r="C6" s="47"/>
      <c r="D6" s="95">
        <f>B6+C6</f>
        <v>0</v>
      </c>
    </row>
  </sheetData>
  <mergeCells count="1">
    <mergeCell ref="A1:D1"/>
  </mergeCells>
  <pageMargins left="0.23622047244094491" right="0.23622047244094491" top="0.55118110236220474" bottom="0.55118110236220474" header="0.31496062992125984" footer="0.31496062992125984"/>
  <pageSetup paperSize="9" scale="99" orientation="portrait" r:id="rId1"/>
  <headerFooter>
    <oddHeader xml:space="preserve">&amp;LMal for bevilgningsrapportering og artskontorapportering med noter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6"/>
  <sheetViews>
    <sheetView showGridLines="0" showWhiteSpace="0" zoomScaleNormal="100" workbookViewId="0">
      <selection activeCell="A12" sqref="A12:L12"/>
    </sheetView>
  </sheetViews>
  <sheetFormatPr baseColWidth="10" defaultColWidth="11.42578125" defaultRowHeight="12.75" x14ac:dyDescent="0.2"/>
  <cols>
    <col min="1" max="1" width="12.28515625" style="126" customWidth="1"/>
    <col min="2" max="2" width="22.85546875" style="126" customWidth="1"/>
    <col min="3" max="3" width="16.5703125" style="126" customWidth="1"/>
    <col min="4" max="4" width="18.28515625" style="126" customWidth="1"/>
    <col min="5" max="5" width="20" style="126" customWidth="1"/>
    <col min="6" max="6" width="19.140625" style="126" customWidth="1"/>
    <col min="7" max="7" width="18.7109375" style="126" customWidth="1"/>
    <col min="8" max="8" width="12.5703125" style="126" customWidth="1"/>
    <col min="9" max="9" width="21.5703125" style="126" customWidth="1"/>
    <col min="10" max="10" width="19.28515625" style="126" customWidth="1"/>
    <col min="11" max="11" width="25.42578125" style="126" customWidth="1"/>
    <col min="12" max="12" width="15.7109375" style="126" customWidth="1"/>
    <col min="13" max="13" width="15.42578125" style="126" customWidth="1"/>
    <col min="14" max="14" width="16.28515625" style="126" customWidth="1"/>
    <col min="15" max="16384" width="11.42578125" style="30"/>
  </cols>
  <sheetData>
    <row r="1" spans="1:15" ht="15.75" customHeight="1" x14ac:dyDescent="0.2">
      <c r="A1" s="335" t="s">
        <v>52</v>
      </c>
      <c r="B1" s="336"/>
      <c r="C1" s="336"/>
      <c r="D1" s="336"/>
      <c r="E1" s="336"/>
      <c r="F1" s="336"/>
      <c r="G1" s="336"/>
      <c r="H1" s="96"/>
      <c r="I1" s="96"/>
      <c r="J1" s="96"/>
      <c r="K1" s="96"/>
      <c r="L1" s="96"/>
      <c r="M1" s="87"/>
      <c r="N1" s="87"/>
    </row>
    <row r="2" spans="1:15" ht="51" x14ac:dyDescent="0.2">
      <c r="A2" s="97" t="s">
        <v>49</v>
      </c>
      <c r="B2" s="97" t="s">
        <v>53</v>
      </c>
      <c r="C2" s="97" t="s">
        <v>54</v>
      </c>
      <c r="D2" s="98" t="s">
        <v>55</v>
      </c>
      <c r="E2" s="97" t="s">
        <v>56</v>
      </c>
      <c r="F2" s="97" t="s">
        <v>57</v>
      </c>
      <c r="G2" s="97" t="s">
        <v>58</v>
      </c>
      <c r="H2" s="97" t="s">
        <v>59</v>
      </c>
      <c r="I2" s="97" t="s">
        <v>60</v>
      </c>
      <c r="J2" s="97" t="s">
        <v>212</v>
      </c>
      <c r="K2" s="97" t="s">
        <v>210</v>
      </c>
      <c r="L2" s="97" t="s">
        <v>213</v>
      </c>
      <c r="M2" s="30"/>
      <c r="N2" s="30"/>
    </row>
    <row r="3" spans="1:15" ht="15" customHeight="1" x14ac:dyDescent="0.2">
      <c r="A3" s="99" t="s">
        <v>63</v>
      </c>
      <c r="B3" s="104"/>
      <c r="C3" s="94"/>
      <c r="D3" s="39"/>
      <c r="E3" s="92">
        <f>C3+D3</f>
        <v>0</v>
      </c>
      <c r="F3" s="39"/>
      <c r="G3" s="92"/>
      <c r="H3" s="92"/>
      <c r="I3" s="92">
        <f>E3+F3+G3+H3</f>
        <v>0</v>
      </c>
      <c r="J3" s="92"/>
      <c r="K3" s="117"/>
      <c r="L3" s="116"/>
      <c r="M3" s="30"/>
      <c r="N3" s="30"/>
    </row>
    <row r="4" spans="1:15" ht="15" customHeight="1" x14ac:dyDescent="0.2">
      <c r="A4" s="104" t="s">
        <v>65</v>
      </c>
      <c r="B4" s="104"/>
      <c r="C4" s="100"/>
      <c r="D4" s="39"/>
      <c r="E4" s="94">
        <f>C4+D4</f>
        <v>0</v>
      </c>
      <c r="F4" s="39"/>
      <c r="G4" s="94"/>
      <c r="H4" s="103"/>
      <c r="I4" s="94">
        <f t="shared" ref="I4:I7" si="0">E4+F4+G4+H4</f>
        <v>0</v>
      </c>
      <c r="J4" s="94"/>
      <c r="K4" s="117"/>
      <c r="L4" s="116"/>
      <c r="M4" s="30"/>
      <c r="N4" s="30"/>
    </row>
    <row r="5" spans="1:15" ht="15" customHeight="1" x14ac:dyDescent="0.2">
      <c r="A5" s="104" t="s">
        <v>65</v>
      </c>
      <c r="B5" s="107" t="s">
        <v>66</v>
      </c>
      <c r="C5" s="100"/>
      <c r="D5" s="39"/>
      <c r="E5" s="94">
        <f t="shared" ref="E5:E7" si="1">C5+D5</f>
        <v>0</v>
      </c>
      <c r="F5" s="39"/>
      <c r="G5" s="94"/>
      <c r="H5" s="103"/>
      <c r="I5" s="94">
        <f t="shared" si="0"/>
        <v>0</v>
      </c>
      <c r="J5" s="94"/>
      <c r="K5" s="117"/>
      <c r="L5" s="116"/>
      <c r="M5" s="30"/>
      <c r="N5" s="30"/>
    </row>
    <row r="6" spans="1:15" ht="15" customHeight="1" x14ac:dyDescent="0.2">
      <c r="A6" s="104" t="s">
        <v>67</v>
      </c>
      <c r="B6" s="107"/>
      <c r="C6" s="100"/>
      <c r="D6" s="39"/>
      <c r="E6" s="94">
        <f t="shared" si="1"/>
        <v>0</v>
      </c>
      <c r="F6" s="39"/>
      <c r="G6" s="94"/>
      <c r="H6" s="103"/>
      <c r="I6" s="94">
        <f t="shared" si="0"/>
        <v>0</v>
      </c>
      <c r="J6" s="94"/>
      <c r="K6" s="118"/>
      <c r="L6" s="115"/>
      <c r="M6" s="30"/>
      <c r="N6" s="30"/>
    </row>
    <row r="7" spans="1:15" ht="15" customHeight="1" x14ac:dyDescent="0.2">
      <c r="A7" s="104" t="s">
        <v>67</v>
      </c>
      <c r="B7" s="107" t="s">
        <v>68</v>
      </c>
      <c r="C7" s="100"/>
      <c r="D7" s="39"/>
      <c r="E7" s="94">
        <f t="shared" si="1"/>
        <v>0</v>
      </c>
      <c r="F7" s="39"/>
      <c r="G7" s="94"/>
      <c r="H7" s="103"/>
      <c r="I7" s="94">
        <f t="shared" si="0"/>
        <v>0</v>
      </c>
      <c r="J7" s="94"/>
      <c r="K7" s="305" t="s">
        <v>69</v>
      </c>
      <c r="L7" s="116"/>
      <c r="M7" s="30"/>
      <c r="N7" s="30"/>
    </row>
    <row r="8" spans="1:15" ht="15" customHeight="1" x14ac:dyDescent="0.2">
      <c r="A8" s="105" t="s">
        <v>70</v>
      </c>
      <c r="B8" s="107"/>
      <c r="C8" s="94"/>
      <c r="D8" s="39"/>
      <c r="E8" s="94">
        <f t="shared" ref="E8:E9" si="2">C8+D8</f>
        <v>0</v>
      </c>
      <c r="F8" s="109" t="s">
        <v>71</v>
      </c>
      <c r="G8" s="104" t="s">
        <v>71</v>
      </c>
      <c r="H8" s="111" t="s">
        <v>71</v>
      </c>
      <c r="I8" s="105" t="s">
        <v>71</v>
      </c>
      <c r="J8" s="105"/>
      <c r="K8" s="118"/>
      <c r="L8" s="115"/>
      <c r="M8" s="30"/>
      <c r="N8" s="30"/>
    </row>
    <row r="9" spans="1:15" ht="15" customHeight="1" x14ac:dyDescent="0.2">
      <c r="A9" s="105" t="s">
        <v>72</v>
      </c>
      <c r="B9" s="304" t="s">
        <v>73</v>
      </c>
      <c r="C9" s="94"/>
      <c r="D9" s="39"/>
      <c r="E9" s="94">
        <f t="shared" si="2"/>
        <v>0</v>
      </c>
      <c r="F9" s="109" t="s">
        <v>71</v>
      </c>
      <c r="G9" s="111" t="s">
        <v>71</v>
      </c>
      <c r="H9" s="111" t="s">
        <v>71</v>
      </c>
      <c r="I9" s="105" t="s">
        <v>71</v>
      </c>
      <c r="J9" s="106"/>
      <c r="K9" s="118"/>
      <c r="L9" s="115"/>
      <c r="M9" s="30"/>
      <c r="N9" s="30"/>
    </row>
    <row r="10" spans="1:15" ht="31.5" customHeight="1" x14ac:dyDescent="0.2">
      <c r="A10" s="373" t="s">
        <v>211</v>
      </c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5"/>
      <c r="M10" s="30"/>
      <c r="N10" s="30"/>
    </row>
    <row r="11" spans="1:15" ht="36.75" customHeight="1" x14ac:dyDescent="0.2">
      <c r="A11" s="337" t="s">
        <v>214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9"/>
      <c r="M11" s="120"/>
      <c r="N11" s="120"/>
    </row>
    <row r="12" spans="1:15" ht="18.75" customHeight="1" x14ac:dyDescent="0.2">
      <c r="A12" s="340" t="s">
        <v>215</v>
      </c>
      <c r="B12" s="341"/>
      <c r="C12" s="341"/>
      <c r="D12" s="341"/>
      <c r="E12" s="341"/>
      <c r="F12" s="341"/>
      <c r="G12" s="341"/>
      <c r="H12" s="341"/>
      <c r="I12" s="341"/>
      <c r="J12" s="341"/>
      <c r="K12" s="341"/>
      <c r="L12" s="342"/>
      <c r="M12" s="120"/>
      <c r="N12" s="120"/>
    </row>
    <row r="13" spans="1:15" ht="12.75" customHeight="1" x14ac:dyDescent="0.2">
      <c r="A13" s="101"/>
      <c r="B13" s="101"/>
      <c r="C13" s="101"/>
      <c r="D13" s="101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5" x14ac:dyDescent="0.2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121"/>
    </row>
    <row r="15" spans="1:15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121"/>
    </row>
    <row r="16" spans="1:15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121"/>
    </row>
    <row r="17" spans="1:15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121"/>
    </row>
    <row r="18" spans="1:15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121"/>
    </row>
    <row r="19" spans="1:15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121"/>
    </row>
    <row r="20" spans="1:15" x14ac:dyDescent="0.2">
      <c r="O20" s="121"/>
    </row>
    <row r="21" spans="1:15" ht="21" customHeight="1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</row>
    <row r="22" spans="1:15" ht="21" customHeight="1" x14ac:dyDescent="0.2">
      <c r="O22" s="121"/>
    </row>
    <row r="23" spans="1:15" x14ac:dyDescent="0.2">
      <c r="O23" s="121"/>
    </row>
    <row r="24" spans="1:15" ht="15.75" customHeight="1" x14ac:dyDescent="0.2">
      <c r="O24" s="121"/>
    </row>
    <row r="25" spans="1:15" ht="19.5" customHeight="1" x14ac:dyDescent="0.2">
      <c r="O25" s="121"/>
    </row>
    <row r="26" spans="1:15" ht="15.75" customHeight="1" x14ac:dyDescent="0.2">
      <c r="O26" s="121"/>
    </row>
    <row r="27" spans="1:15" ht="15" x14ac:dyDescent="0.2">
      <c r="A27" s="102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121"/>
    </row>
    <row r="28" spans="1:15" ht="15" x14ac:dyDescent="0.2">
      <c r="A28" s="102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121"/>
    </row>
    <row r="29" spans="1:15" ht="15" x14ac:dyDescent="0.2">
      <c r="A29" s="102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spans="1:15" x14ac:dyDescent="0.2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1:15" ht="15" x14ac:dyDescent="0.25">
      <c r="A31" s="127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5" ht="15" x14ac:dyDescent="0.25">
      <c r="A32" s="127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1:14" ht="15" x14ac:dyDescent="0.25">
      <c r="A33" s="127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:14" ht="15" x14ac:dyDescent="0.25">
      <c r="A34" s="127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ht="15" x14ac:dyDescent="0.25">
      <c r="A35" s="127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6" spans="1:14" ht="15" x14ac:dyDescent="0.25">
      <c r="A36" s="127"/>
      <c r="H36" s="30"/>
      <c r="I36" s="30"/>
      <c r="J36" s="30"/>
      <c r="K36" s="30"/>
      <c r="L36" s="30"/>
      <c r="M36" s="30"/>
      <c r="N36" s="30"/>
    </row>
  </sheetData>
  <mergeCells count="4">
    <mergeCell ref="A1:G1"/>
    <mergeCell ref="A11:L11"/>
    <mergeCell ref="A12:L12"/>
    <mergeCell ref="A10:L10"/>
  </mergeCells>
  <pageMargins left="0.23622047244094491" right="0.23622047244094491" top="0.55118110236220474" bottom="0.55118110236220474" header="0.31496062992125984" footer="0.31496062992125984"/>
  <pageSetup paperSize="9" scale="62" orientation="landscape" r:id="rId1"/>
  <headerFooter>
    <oddHeader xml:space="preserve">&amp;LMal for bevilgningsrapportering og artskontorapportering med noter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24"/>
  <sheetViews>
    <sheetView topLeftCell="A62" zoomScaleNormal="100" workbookViewId="0">
      <selection activeCell="C105" sqref="C105"/>
    </sheetView>
  </sheetViews>
  <sheetFormatPr baseColWidth="10" defaultColWidth="11.42578125" defaultRowHeight="12.75" x14ac:dyDescent="0.2"/>
  <cols>
    <col min="1" max="1" width="30.7109375" customWidth="1"/>
    <col min="2" max="2" width="51.5703125" customWidth="1"/>
    <col min="3" max="3" width="24.5703125" customWidth="1"/>
    <col min="4" max="4" width="43" customWidth="1"/>
    <col min="5" max="5" width="15.5703125" customWidth="1"/>
    <col min="6" max="6" width="14" customWidth="1"/>
    <col min="7" max="7" width="15.85546875" customWidth="1"/>
    <col min="8" max="8" width="12.28515625" bestFit="1" customWidth="1"/>
    <col min="9" max="9" width="11.7109375" bestFit="1" customWidth="1"/>
  </cols>
  <sheetData>
    <row r="1" spans="1:8" s="133" customFormat="1" ht="25.5" customHeight="1" x14ac:dyDescent="0.2">
      <c r="A1" s="178" t="s">
        <v>80</v>
      </c>
      <c r="B1" s="178" t="s">
        <v>81</v>
      </c>
      <c r="C1" s="178"/>
      <c r="D1" s="178"/>
      <c r="E1" s="178"/>
      <c r="F1" s="178"/>
      <c r="G1" s="178"/>
      <c r="H1" s="178"/>
    </row>
    <row r="2" spans="1:8" s="121" customFormat="1" x14ac:dyDescent="0.2"/>
    <row r="3" spans="1:8" s="121" customFormat="1" ht="33.75" customHeight="1" x14ac:dyDescent="0.2">
      <c r="A3" s="158" t="s">
        <v>82</v>
      </c>
      <c r="B3" s="20" t="s">
        <v>1</v>
      </c>
      <c r="C3" s="21" t="s">
        <v>2</v>
      </c>
      <c r="D3" s="20" t="s">
        <v>3</v>
      </c>
      <c r="E3" s="20" t="s">
        <v>21</v>
      </c>
      <c r="F3" s="20" t="s">
        <v>183</v>
      </c>
      <c r="G3" s="18" t="s">
        <v>5</v>
      </c>
    </row>
    <row r="4" spans="1:8" s="121" customFormat="1" x14ac:dyDescent="0.2">
      <c r="A4" s="184" t="s">
        <v>6</v>
      </c>
      <c r="B4" s="28" t="s">
        <v>7</v>
      </c>
      <c r="C4" s="41" t="s">
        <v>8</v>
      </c>
      <c r="D4" s="29" t="s">
        <v>8</v>
      </c>
      <c r="E4" s="55"/>
      <c r="F4" s="55"/>
      <c r="G4" s="188">
        <f>E4-F4</f>
        <v>0</v>
      </c>
    </row>
    <row r="5" spans="1:8" s="121" customFormat="1" x14ac:dyDescent="0.2">
      <c r="A5" s="184" t="s">
        <v>6</v>
      </c>
      <c r="B5" s="28" t="s">
        <v>7</v>
      </c>
      <c r="C5" s="41" t="s">
        <v>8</v>
      </c>
      <c r="D5" s="29" t="s">
        <v>8</v>
      </c>
      <c r="E5" s="55"/>
      <c r="F5" s="55"/>
      <c r="G5" s="188">
        <f t="shared" ref="G5:G15" si="0">E5-F5</f>
        <v>0</v>
      </c>
    </row>
    <row r="6" spans="1:8" s="121" customFormat="1" x14ac:dyDescent="0.2">
      <c r="A6" s="184" t="s">
        <v>6</v>
      </c>
      <c r="B6" s="28" t="s">
        <v>7</v>
      </c>
      <c r="C6" s="41" t="s">
        <v>8</v>
      </c>
      <c r="D6" s="29" t="s">
        <v>8</v>
      </c>
      <c r="E6" s="55"/>
      <c r="F6" s="55"/>
      <c r="G6" s="188">
        <f t="shared" si="0"/>
        <v>0</v>
      </c>
    </row>
    <row r="7" spans="1:8" s="121" customFormat="1" x14ac:dyDescent="0.2">
      <c r="A7" s="184" t="s">
        <v>6</v>
      </c>
      <c r="B7" s="28" t="s">
        <v>7</v>
      </c>
      <c r="C7" s="41" t="s">
        <v>8</v>
      </c>
      <c r="D7" s="29" t="s">
        <v>8</v>
      </c>
      <c r="E7" s="55"/>
      <c r="F7" s="55"/>
      <c r="G7" s="188">
        <f t="shared" si="0"/>
        <v>0</v>
      </c>
    </row>
    <row r="8" spans="1:8" s="121" customFormat="1" x14ac:dyDescent="0.2">
      <c r="A8" s="184" t="s">
        <v>6</v>
      </c>
      <c r="B8" s="28" t="s">
        <v>7</v>
      </c>
      <c r="C8" s="41" t="s">
        <v>8</v>
      </c>
      <c r="D8" s="29" t="s">
        <v>8</v>
      </c>
      <c r="E8" s="55"/>
      <c r="F8" s="55"/>
      <c r="G8" s="188">
        <f t="shared" si="0"/>
        <v>0</v>
      </c>
    </row>
    <row r="9" spans="1:8" s="121" customFormat="1" x14ac:dyDescent="0.2">
      <c r="A9" s="184" t="s">
        <v>6</v>
      </c>
      <c r="B9" s="28" t="s">
        <v>7</v>
      </c>
      <c r="C9" s="41" t="s">
        <v>8</v>
      </c>
      <c r="D9" s="29" t="s">
        <v>8</v>
      </c>
      <c r="E9" s="55"/>
      <c r="F9" s="55"/>
      <c r="G9" s="188">
        <f t="shared" si="0"/>
        <v>0</v>
      </c>
    </row>
    <row r="10" spans="1:8" s="121" customFormat="1" x14ac:dyDescent="0.2">
      <c r="A10" s="184" t="s">
        <v>6</v>
      </c>
      <c r="B10" s="28" t="s">
        <v>7</v>
      </c>
      <c r="C10" s="41" t="s">
        <v>8</v>
      </c>
      <c r="D10" s="29" t="s">
        <v>8</v>
      </c>
      <c r="E10" s="55"/>
      <c r="F10" s="55"/>
      <c r="G10" s="188">
        <f t="shared" si="0"/>
        <v>0</v>
      </c>
    </row>
    <row r="11" spans="1:8" s="121" customFormat="1" x14ac:dyDescent="0.2">
      <c r="A11" s="184" t="s">
        <v>6</v>
      </c>
      <c r="B11" s="28" t="s">
        <v>7</v>
      </c>
      <c r="C11" s="41" t="s">
        <v>8</v>
      </c>
      <c r="D11" s="29" t="s">
        <v>8</v>
      </c>
      <c r="E11" s="55"/>
      <c r="F11" s="55"/>
      <c r="G11" s="188">
        <f t="shared" si="0"/>
        <v>0</v>
      </c>
    </row>
    <row r="12" spans="1:8" s="121" customFormat="1" x14ac:dyDescent="0.2">
      <c r="A12" s="184" t="s">
        <v>6</v>
      </c>
      <c r="B12" s="28" t="s">
        <v>7</v>
      </c>
      <c r="C12" s="41" t="s">
        <v>8</v>
      </c>
      <c r="D12" s="29" t="s">
        <v>8</v>
      </c>
      <c r="E12" s="55"/>
      <c r="F12" s="55"/>
      <c r="G12" s="188">
        <f t="shared" si="0"/>
        <v>0</v>
      </c>
    </row>
    <row r="13" spans="1:8" s="121" customFormat="1" x14ac:dyDescent="0.2">
      <c r="A13" s="184" t="s">
        <v>6</v>
      </c>
      <c r="B13" s="28" t="s">
        <v>7</v>
      </c>
      <c r="C13" s="41" t="s">
        <v>8</v>
      </c>
      <c r="D13" s="29" t="s">
        <v>8</v>
      </c>
      <c r="E13" s="55"/>
      <c r="F13" s="55"/>
      <c r="G13" s="188">
        <f t="shared" si="0"/>
        <v>0</v>
      </c>
    </row>
    <row r="14" spans="1:8" s="121" customFormat="1" x14ac:dyDescent="0.2">
      <c r="A14" s="184" t="s">
        <v>6</v>
      </c>
      <c r="B14" s="28" t="s">
        <v>7</v>
      </c>
      <c r="C14" s="41" t="s">
        <v>8</v>
      </c>
      <c r="D14" s="29" t="s">
        <v>8</v>
      </c>
      <c r="E14" s="55"/>
      <c r="F14" s="55"/>
      <c r="G14" s="188">
        <f t="shared" si="0"/>
        <v>0</v>
      </c>
    </row>
    <row r="15" spans="1:8" s="121" customFormat="1" x14ac:dyDescent="0.2">
      <c r="A15" s="184" t="s">
        <v>6</v>
      </c>
      <c r="B15" s="28" t="s">
        <v>7</v>
      </c>
      <c r="C15" s="41" t="s">
        <v>8</v>
      </c>
      <c r="D15" s="29" t="s">
        <v>8</v>
      </c>
      <c r="E15" s="55"/>
      <c r="F15" s="55"/>
      <c r="G15" s="188">
        <f t="shared" si="0"/>
        <v>0</v>
      </c>
    </row>
    <row r="16" spans="1:8" s="121" customFormat="1" x14ac:dyDescent="0.2">
      <c r="A16" s="159" t="s">
        <v>83</v>
      </c>
      <c r="B16" s="160"/>
      <c r="C16" s="161"/>
      <c r="D16" s="161"/>
      <c r="E16" s="207">
        <f>SUM(E4:E15)</f>
        <v>0</v>
      </c>
      <c r="F16" s="207">
        <f>SUM(F4:F15)</f>
        <v>0</v>
      </c>
      <c r="G16" s="189">
        <f>SUM(G4:G15)</f>
        <v>0</v>
      </c>
    </row>
    <row r="17" spans="1:9" s="121" customFormat="1" x14ac:dyDescent="0.2">
      <c r="A17" s="48"/>
      <c r="B17" s="49"/>
      <c r="C17" s="50"/>
      <c r="D17" s="50"/>
      <c r="E17" s="50"/>
      <c r="F17" s="50"/>
      <c r="G17" s="52"/>
    </row>
    <row r="18" spans="1:9" s="121" customFormat="1" x14ac:dyDescent="0.2">
      <c r="A18" s="162"/>
      <c r="B18" s="44"/>
      <c r="C18" s="44"/>
      <c r="D18" s="44"/>
      <c r="E18" s="44"/>
      <c r="F18" s="44"/>
      <c r="G18" s="190"/>
    </row>
    <row r="19" spans="1:9" s="121" customFormat="1" ht="33.75" customHeight="1" x14ac:dyDescent="0.2">
      <c r="A19" s="22" t="s">
        <v>84</v>
      </c>
      <c r="B19" s="20" t="s">
        <v>1</v>
      </c>
      <c r="C19" s="21" t="s">
        <v>2</v>
      </c>
      <c r="D19" s="20" t="s">
        <v>3</v>
      </c>
      <c r="E19" s="20" t="s">
        <v>21</v>
      </c>
      <c r="F19" s="20" t="str">
        <f>F3</f>
        <v>Regnskap 2024</v>
      </c>
      <c r="G19" s="18" t="s">
        <v>22</v>
      </c>
      <c r="I19" s="149"/>
    </row>
    <row r="20" spans="1:9" s="121" customFormat="1" x14ac:dyDescent="0.2">
      <c r="A20" s="184" t="s">
        <v>6</v>
      </c>
      <c r="B20" s="28" t="s">
        <v>7</v>
      </c>
      <c r="C20" s="41" t="s">
        <v>8</v>
      </c>
      <c r="D20" s="29" t="s">
        <v>8</v>
      </c>
      <c r="E20" s="55"/>
      <c r="F20" s="55"/>
      <c r="G20" s="198">
        <f t="shared" ref="G20:G24" si="1">F20-E20</f>
        <v>0</v>
      </c>
      <c r="I20" s="149"/>
    </row>
    <row r="21" spans="1:9" s="121" customFormat="1" x14ac:dyDescent="0.2">
      <c r="A21" s="184" t="s">
        <v>6</v>
      </c>
      <c r="B21" s="28" t="s">
        <v>7</v>
      </c>
      <c r="C21" s="41" t="s">
        <v>8</v>
      </c>
      <c r="D21" s="29" t="s">
        <v>8</v>
      </c>
      <c r="E21" s="55"/>
      <c r="F21" s="55"/>
      <c r="G21" s="198">
        <f t="shared" si="1"/>
        <v>0</v>
      </c>
      <c r="I21" s="149"/>
    </row>
    <row r="22" spans="1:9" s="121" customFormat="1" x14ac:dyDescent="0.2">
      <c r="A22" s="184" t="s">
        <v>6</v>
      </c>
      <c r="B22" s="28" t="s">
        <v>7</v>
      </c>
      <c r="C22" s="41" t="s">
        <v>8</v>
      </c>
      <c r="D22" s="29" t="s">
        <v>8</v>
      </c>
      <c r="E22" s="55"/>
      <c r="F22" s="55"/>
      <c r="G22" s="198">
        <f t="shared" si="1"/>
        <v>0</v>
      </c>
      <c r="I22" s="149"/>
    </row>
    <row r="23" spans="1:9" s="121" customFormat="1" x14ac:dyDescent="0.2">
      <c r="A23" s="184" t="s">
        <v>6</v>
      </c>
      <c r="B23" s="28" t="s">
        <v>7</v>
      </c>
      <c r="C23" s="41" t="s">
        <v>8</v>
      </c>
      <c r="D23" s="29" t="s">
        <v>8</v>
      </c>
      <c r="E23" s="55"/>
      <c r="F23" s="55"/>
      <c r="G23" s="198">
        <f t="shared" si="1"/>
        <v>0</v>
      </c>
      <c r="I23" s="149"/>
    </row>
    <row r="24" spans="1:9" s="121" customFormat="1" x14ac:dyDescent="0.2">
      <c r="A24" s="56">
        <v>3035</v>
      </c>
      <c r="B24" s="29" t="s">
        <v>85</v>
      </c>
      <c r="C24" s="41" t="s">
        <v>86</v>
      </c>
      <c r="D24" s="29" t="s">
        <v>87</v>
      </c>
      <c r="E24" s="55"/>
      <c r="F24" s="55"/>
      <c r="G24" s="198">
        <f t="shared" si="1"/>
        <v>0</v>
      </c>
      <c r="I24" s="149"/>
    </row>
    <row r="25" spans="1:9" s="121" customFormat="1" x14ac:dyDescent="0.2">
      <c r="A25" s="186" t="s">
        <v>88</v>
      </c>
      <c r="B25" s="160"/>
      <c r="C25" s="161"/>
      <c r="D25" s="161"/>
      <c r="E25" s="207">
        <f>SUM(E20:E24)</f>
        <v>0</v>
      </c>
      <c r="F25" s="207">
        <f>SUM(F20:F24)</f>
        <v>0</v>
      </c>
      <c r="G25" s="189">
        <f>SUM(G20:G24)</f>
        <v>0</v>
      </c>
    </row>
    <row r="26" spans="1:9" s="121" customFormat="1" x14ac:dyDescent="0.2">
      <c r="A26" s="40"/>
      <c r="B26" s="49"/>
      <c r="C26" s="50"/>
      <c r="D26" s="50"/>
      <c r="E26" s="50"/>
      <c r="F26" s="50"/>
      <c r="G26" s="52"/>
    </row>
    <row r="27" spans="1:9" x14ac:dyDescent="0.2">
      <c r="A27" s="176" t="s">
        <v>33</v>
      </c>
      <c r="B27" s="176"/>
      <c r="C27" s="177"/>
      <c r="D27" s="177"/>
      <c r="E27" s="177"/>
      <c r="F27" s="232">
        <f>F16-F25</f>
        <v>0</v>
      </c>
      <c r="G27" s="191"/>
      <c r="H27" s="157"/>
    </row>
    <row r="28" spans="1:9" x14ac:dyDescent="0.2">
      <c r="A28" s="157"/>
      <c r="B28" s="157"/>
      <c r="C28" s="157"/>
      <c r="D28" s="157"/>
      <c r="E28" s="157"/>
      <c r="F28" s="157"/>
      <c r="G28" s="157"/>
      <c r="H28" s="157"/>
    </row>
    <row r="29" spans="1:9" x14ac:dyDescent="0.2">
      <c r="A29" s="179"/>
      <c r="B29" s="179"/>
      <c r="C29" s="179"/>
      <c r="D29" s="179"/>
      <c r="E29" s="179"/>
      <c r="F29" s="196"/>
      <c r="G29" s="179"/>
      <c r="H29" s="157"/>
    </row>
    <row r="30" spans="1:9" s="133" customFormat="1" ht="25.5" customHeight="1" x14ac:dyDescent="0.2">
      <c r="A30" s="178" t="s">
        <v>89</v>
      </c>
      <c r="B30" s="178" t="s">
        <v>90</v>
      </c>
      <c r="C30" s="178"/>
      <c r="D30" s="178"/>
      <c r="E30" s="178"/>
      <c r="F30" s="178"/>
      <c r="G30" s="178"/>
    </row>
    <row r="31" spans="1:9" s="133" customFormat="1" ht="18" customHeight="1" x14ac:dyDescent="0.2">
      <c r="A31" s="156"/>
      <c r="B31" s="156"/>
      <c r="C31" s="156"/>
      <c r="D31" s="156"/>
      <c r="E31" s="156"/>
      <c r="F31" s="156"/>
      <c r="G31" s="156"/>
      <c r="H31" s="156"/>
    </row>
    <row r="32" spans="1:9" s="121" customFormat="1" ht="12.75" customHeight="1" x14ac:dyDescent="0.2">
      <c r="A32" s="345"/>
      <c r="B32" s="346"/>
      <c r="C32" s="11" t="s">
        <v>184</v>
      </c>
      <c r="D32" s="192" t="s">
        <v>91</v>
      </c>
      <c r="E32" s="12"/>
      <c r="F32" s="12"/>
    </row>
    <row r="33" spans="1:9" s="121" customFormat="1" ht="25.5" customHeight="1" x14ac:dyDescent="0.2">
      <c r="A33" s="347" t="s">
        <v>92</v>
      </c>
      <c r="B33" s="348"/>
      <c r="C33" s="7"/>
      <c r="D33" s="8"/>
      <c r="E33" s="7"/>
      <c r="F33" s="7"/>
    </row>
    <row r="34" spans="1:9" s="121" customFormat="1" x14ac:dyDescent="0.2">
      <c r="A34" s="349" t="s">
        <v>93</v>
      </c>
      <c r="B34" s="350"/>
      <c r="C34" s="2"/>
      <c r="D34" s="4"/>
      <c r="E34" s="2"/>
      <c r="F34" s="2"/>
    </row>
    <row r="35" spans="1:9" s="121" customFormat="1" ht="14.25" customHeight="1" x14ac:dyDescent="0.2">
      <c r="A35" s="349" t="s">
        <v>94</v>
      </c>
      <c r="B35" s="350"/>
      <c r="D35" s="4"/>
      <c r="E35" s="2"/>
      <c r="F35" s="2"/>
    </row>
    <row r="36" spans="1:9" s="121" customFormat="1" x14ac:dyDescent="0.2">
      <c r="A36" s="349" t="s">
        <v>95</v>
      </c>
      <c r="B36" s="350"/>
      <c r="C36" s="2"/>
      <c r="D36" s="4"/>
      <c r="E36" s="2"/>
      <c r="F36" s="2"/>
    </row>
    <row r="37" spans="1:9" s="121" customFormat="1" x14ac:dyDescent="0.2">
      <c r="A37" s="351" t="s">
        <v>96</v>
      </c>
      <c r="B37" s="352"/>
      <c r="C37" s="2"/>
      <c r="D37" s="4"/>
      <c r="E37" s="2"/>
      <c r="F37" s="2"/>
      <c r="I37" s="149"/>
    </row>
    <row r="38" spans="1:9" s="121" customFormat="1" x14ac:dyDescent="0.2">
      <c r="A38" s="353" t="s">
        <v>97</v>
      </c>
      <c r="B38" s="354"/>
      <c r="C38" s="5">
        <f>SUM(C34:C37)</f>
        <v>0</v>
      </c>
      <c r="D38" s="143">
        <f>SUM(D34:D37)</f>
        <v>0</v>
      </c>
      <c r="E38" s="2"/>
      <c r="F38" s="2"/>
      <c r="I38" s="149"/>
    </row>
    <row r="39" spans="1:9" s="121" customFormat="1" x14ac:dyDescent="0.2">
      <c r="A39" s="355"/>
      <c r="B39" s="356"/>
      <c r="C39" s="2"/>
      <c r="D39" s="4"/>
      <c r="E39" s="2"/>
      <c r="F39" s="2"/>
      <c r="I39" s="149"/>
    </row>
    <row r="40" spans="1:9" s="121" customFormat="1" ht="25.5" customHeight="1" x14ac:dyDescent="0.2">
      <c r="A40" s="347" t="s">
        <v>98</v>
      </c>
      <c r="B40" s="348"/>
      <c r="C40" s="7"/>
      <c r="D40" s="8"/>
      <c r="E40" s="7"/>
      <c r="F40" s="7"/>
      <c r="I40" s="149"/>
    </row>
    <row r="41" spans="1:9" s="121" customFormat="1" x14ac:dyDescent="0.2">
      <c r="A41" s="349" t="s">
        <v>99</v>
      </c>
      <c r="B41" s="350"/>
      <c r="C41" s="2"/>
      <c r="D41" s="4"/>
      <c r="E41" s="2"/>
      <c r="F41" s="2"/>
      <c r="I41" s="149"/>
    </row>
    <row r="42" spans="1:9" s="121" customFormat="1" x14ac:dyDescent="0.2">
      <c r="A42" s="351" t="s">
        <v>100</v>
      </c>
      <c r="B42" s="352"/>
      <c r="C42" s="2"/>
      <c r="D42" s="4"/>
      <c r="E42" s="2"/>
      <c r="F42" s="2"/>
      <c r="I42" s="149"/>
    </row>
    <row r="43" spans="1:9" s="121" customFormat="1" x14ac:dyDescent="0.2">
      <c r="A43" s="353" t="s">
        <v>101</v>
      </c>
      <c r="B43" s="354"/>
      <c r="C43" s="5">
        <f>SUM(C41:C42)</f>
        <v>0</v>
      </c>
      <c r="D43" s="143">
        <f>SUM(D41:D42)</f>
        <v>0</v>
      </c>
      <c r="E43" s="2"/>
      <c r="F43" s="2"/>
      <c r="I43" s="149"/>
    </row>
    <row r="44" spans="1:9" s="121" customFormat="1" x14ac:dyDescent="0.2">
      <c r="A44" s="357"/>
      <c r="B44" s="358"/>
      <c r="C44" s="2"/>
      <c r="D44" s="4"/>
      <c r="E44" s="2"/>
      <c r="F44" s="2"/>
      <c r="I44" s="149"/>
    </row>
    <row r="45" spans="1:9" s="121" customFormat="1" ht="13.5" thickBot="1" x14ac:dyDescent="0.25">
      <c r="A45" s="359" t="s">
        <v>102</v>
      </c>
      <c r="B45" s="360"/>
      <c r="C45" s="3">
        <f>C43-C38</f>
        <v>0</v>
      </c>
      <c r="D45" s="6">
        <f>D43-D38</f>
        <v>0</v>
      </c>
      <c r="E45" s="7"/>
      <c r="F45" s="7"/>
      <c r="I45" s="149"/>
    </row>
    <row r="46" spans="1:9" s="121" customFormat="1" x14ac:dyDescent="0.2">
      <c r="A46" s="343"/>
      <c r="B46" s="344"/>
      <c r="C46" s="2"/>
      <c r="D46" s="4"/>
      <c r="E46" s="2"/>
      <c r="F46" s="2"/>
    </row>
    <row r="47" spans="1:9" s="121" customFormat="1" ht="25.5" customHeight="1" x14ac:dyDescent="0.2">
      <c r="A47" s="347" t="s">
        <v>103</v>
      </c>
      <c r="B47" s="348"/>
      <c r="C47" s="2"/>
      <c r="D47" s="4"/>
      <c r="E47" s="2"/>
      <c r="F47" s="2"/>
    </row>
    <row r="48" spans="1:9" s="121" customFormat="1" x14ac:dyDescent="0.2">
      <c r="A48" s="351" t="s">
        <v>104</v>
      </c>
      <c r="B48" s="352"/>
      <c r="C48" s="2"/>
      <c r="D48" s="4"/>
      <c r="E48" s="2"/>
      <c r="F48" s="2"/>
    </row>
    <row r="49" spans="1:6" s="121" customFormat="1" x14ac:dyDescent="0.2">
      <c r="A49" s="353" t="s">
        <v>105</v>
      </c>
      <c r="B49" s="354"/>
      <c r="C49" s="5">
        <f>SUM(C48)</f>
        <v>0</v>
      </c>
      <c r="D49" s="143">
        <f>SUM(D48)</f>
        <v>0</v>
      </c>
      <c r="E49" s="2"/>
      <c r="F49" s="2"/>
    </row>
    <row r="50" spans="1:6" s="121" customFormat="1" x14ac:dyDescent="0.2">
      <c r="A50" s="355"/>
      <c r="B50" s="356"/>
      <c r="C50" s="2"/>
      <c r="D50" s="4"/>
      <c r="E50" s="2"/>
      <c r="F50" s="2"/>
    </row>
    <row r="51" spans="1:6" s="121" customFormat="1" ht="25.5" customHeight="1" x14ac:dyDescent="0.2">
      <c r="A51" s="347" t="s">
        <v>106</v>
      </c>
      <c r="B51" s="348"/>
      <c r="C51" s="2"/>
      <c r="D51" s="4"/>
      <c r="E51" s="2"/>
      <c r="F51" s="2"/>
    </row>
    <row r="52" spans="1:6" s="121" customFormat="1" x14ac:dyDescent="0.2">
      <c r="A52" s="349" t="s">
        <v>107</v>
      </c>
      <c r="B52" s="350"/>
      <c r="C52" s="2"/>
      <c r="D52" s="4"/>
      <c r="E52" s="2"/>
      <c r="F52" s="2"/>
    </row>
    <row r="53" spans="1:6" s="121" customFormat="1" x14ac:dyDescent="0.2">
      <c r="A53" s="349" t="s">
        <v>108</v>
      </c>
      <c r="B53" s="350"/>
      <c r="C53" s="2"/>
      <c r="D53" s="4"/>
      <c r="E53" s="2"/>
      <c r="F53" s="2"/>
    </row>
    <row r="54" spans="1:6" s="121" customFormat="1" x14ac:dyDescent="0.2">
      <c r="A54" s="351" t="s">
        <v>109</v>
      </c>
      <c r="B54" s="352"/>
      <c r="C54" s="144"/>
      <c r="D54" s="145"/>
      <c r="E54" s="2"/>
      <c r="F54" s="2"/>
    </row>
    <row r="55" spans="1:6" s="121" customFormat="1" x14ac:dyDescent="0.2">
      <c r="A55" s="353" t="s">
        <v>110</v>
      </c>
      <c r="B55" s="354"/>
      <c r="C55" s="5">
        <f>SUM(C52:C54)</f>
        <v>0</v>
      </c>
      <c r="D55" s="143">
        <f>SUM(D52:D54)</f>
        <v>0</v>
      </c>
      <c r="E55" s="2"/>
      <c r="F55" s="2"/>
    </row>
    <row r="56" spans="1:6" s="121" customFormat="1" ht="15" x14ac:dyDescent="0.25">
      <c r="A56" s="363"/>
      <c r="B56" s="364"/>
      <c r="C56" s="164"/>
      <c r="D56" s="165"/>
      <c r="E56" s="164"/>
      <c r="F56" s="164"/>
    </row>
    <row r="57" spans="1:6" s="121" customFormat="1" x14ac:dyDescent="0.2">
      <c r="A57" s="361" t="s">
        <v>111</v>
      </c>
      <c r="B57" s="362"/>
      <c r="C57" s="146">
        <f>C55-C49</f>
        <v>0</v>
      </c>
      <c r="D57" s="147">
        <f>D55-D49</f>
        <v>0</v>
      </c>
      <c r="E57" s="7"/>
      <c r="F57" s="7"/>
    </row>
    <row r="58" spans="1:6" s="121" customFormat="1" x14ac:dyDescent="0.2">
      <c r="A58" s="361"/>
      <c r="B58" s="362"/>
      <c r="C58" s="146"/>
      <c r="D58" s="147"/>
      <c r="E58" s="7"/>
      <c r="F58" s="7"/>
    </row>
    <row r="59" spans="1:6" s="121" customFormat="1" x14ac:dyDescent="0.2">
      <c r="A59" s="347" t="s">
        <v>112</v>
      </c>
      <c r="B59" s="348"/>
      <c r="C59" s="7"/>
      <c r="D59" s="8"/>
      <c r="E59" s="7"/>
      <c r="F59" s="7"/>
    </row>
    <row r="60" spans="1:6" s="121" customFormat="1" x14ac:dyDescent="0.2">
      <c r="A60" s="349" t="s">
        <v>113</v>
      </c>
      <c r="B60" s="350"/>
      <c r="C60" s="2">
        <v>0</v>
      </c>
      <c r="D60" s="8"/>
      <c r="E60" s="7"/>
      <c r="F60" s="7"/>
    </row>
    <row r="61" spans="1:6" s="121" customFormat="1" x14ac:dyDescent="0.2">
      <c r="A61" s="355" t="s">
        <v>114</v>
      </c>
      <c r="B61" s="356"/>
      <c r="C61" s="2">
        <f>SUM(C60:C60)</f>
        <v>0</v>
      </c>
      <c r="D61" s="2">
        <f>SUM(D60:D60)</f>
        <v>0</v>
      </c>
      <c r="E61" s="2"/>
      <c r="F61" s="2"/>
    </row>
    <row r="62" spans="1:6" s="121" customFormat="1" x14ac:dyDescent="0.2">
      <c r="A62" s="355"/>
      <c r="B62" s="356"/>
      <c r="C62" s="9"/>
      <c r="D62" s="10"/>
      <c r="E62" s="9"/>
      <c r="F62" s="9"/>
    </row>
    <row r="63" spans="1:6" s="121" customFormat="1" x14ac:dyDescent="0.2">
      <c r="A63" s="347" t="s">
        <v>115</v>
      </c>
      <c r="B63" s="348"/>
      <c r="C63" s="2"/>
      <c r="D63" s="4"/>
      <c r="E63" s="2"/>
      <c r="F63" s="2"/>
    </row>
    <row r="64" spans="1:6" s="121" customFormat="1" x14ac:dyDescent="0.2">
      <c r="A64" s="351" t="s">
        <v>116</v>
      </c>
      <c r="B64" s="352"/>
      <c r="C64" s="144"/>
      <c r="D64" s="145"/>
      <c r="E64" s="2"/>
      <c r="F64" s="2"/>
    </row>
    <row r="65" spans="1:8" s="121" customFormat="1" x14ac:dyDescent="0.2">
      <c r="A65" s="353" t="s">
        <v>117</v>
      </c>
      <c r="B65" s="354"/>
      <c r="C65" s="5">
        <f>SUM(C64)</f>
        <v>0</v>
      </c>
      <c r="D65" s="143">
        <f>SUM(D64)</f>
        <v>0</v>
      </c>
      <c r="E65" s="2"/>
      <c r="F65" s="2"/>
    </row>
    <row r="66" spans="1:8" ht="26.25" customHeight="1" x14ac:dyDescent="0.2">
      <c r="A66" s="365" t="s">
        <v>118</v>
      </c>
      <c r="B66" s="366"/>
      <c r="C66" s="233">
        <f>C45+C57-C61+C65</f>
        <v>0</v>
      </c>
      <c r="D66" s="193">
        <f>D45+D57-D61+D65</f>
        <v>0</v>
      </c>
      <c r="E66" s="194"/>
      <c r="F66" s="194"/>
      <c r="G66" s="157"/>
      <c r="H66" s="157"/>
    </row>
    <row r="67" spans="1:8" x14ac:dyDescent="0.2">
      <c r="A67" s="157"/>
      <c r="B67" s="157"/>
      <c r="C67" s="157"/>
      <c r="D67" s="157"/>
      <c r="E67" s="157"/>
      <c r="F67" s="157"/>
      <c r="G67" s="157"/>
      <c r="H67" s="157"/>
    </row>
    <row r="68" spans="1:8" x14ac:dyDescent="0.2">
      <c r="A68" s="157"/>
      <c r="B68" s="157"/>
      <c r="C68" s="157"/>
      <c r="D68" s="157"/>
      <c r="E68" s="157"/>
      <c r="F68" s="157"/>
      <c r="G68" s="157"/>
      <c r="H68" s="157"/>
    </row>
    <row r="69" spans="1:8" s="133" customFormat="1" ht="25.5" customHeight="1" x14ac:dyDescent="0.2">
      <c r="A69" s="178" t="s">
        <v>119</v>
      </c>
      <c r="B69" s="178" t="s">
        <v>120</v>
      </c>
      <c r="C69" s="178"/>
      <c r="D69" s="178"/>
      <c r="E69" s="178"/>
      <c r="F69" s="178"/>
      <c r="G69" s="178"/>
    </row>
    <row r="71" spans="1:8" ht="25.5" x14ac:dyDescent="0.2">
      <c r="A71" s="158" t="s">
        <v>82</v>
      </c>
      <c r="B71" s="20" t="s">
        <v>1</v>
      </c>
      <c r="C71" s="21" t="s">
        <v>2</v>
      </c>
      <c r="D71" s="20" t="s">
        <v>3</v>
      </c>
      <c r="E71" s="20" t="s">
        <v>21</v>
      </c>
      <c r="F71" s="20" t="s">
        <v>183</v>
      </c>
      <c r="G71" s="18" t="s">
        <v>5</v>
      </c>
    </row>
    <row r="72" spans="1:8" x14ac:dyDescent="0.2">
      <c r="A72" s="184" t="s">
        <v>121</v>
      </c>
      <c r="B72" s="29" t="s">
        <v>185</v>
      </c>
      <c r="C72" s="41" t="s">
        <v>86</v>
      </c>
      <c r="D72" s="29" t="s">
        <v>185</v>
      </c>
      <c r="E72" s="55"/>
      <c r="F72" s="55"/>
      <c r="G72" s="188">
        <f>E72-F72</f>
        <v>0</v>
      </c>
    </row>
    <row r="73" spans="1:8" x14ac:dyDescent="0.2">
      <c r="A73" s="184" t="s">
        <v>122</v>
      </c>
      <c r="B73" s="29" t="s">
        <v>186</v>
      </c>
      <c r="C73" s="41" t="s">
        <v>12</v>
      </c>
      <c r="D73" s="29" t="s">
        <v>186</v>
      </c>
      <c r="E73" s="55"/>
      <c r="F73" s="55"/>
      <c r="G73" s="188">
        <f t="shared" ref="G73:G86" si="2">E73-F73</f>
        <v>0</v>
      </c>
    </row>
    <row r="74" spans="1:8" x14ac:dyDescent="0.2">
      <c r="A74" s="184" t="s">
        <v>123</v>
      </c>
      <c r="B74" s="29" t="s">
        <v>187</v>
      </c>
      <c r="C74" s="41" t="s">
        <v>86</v>
      </c>
      <c r="D74" s="29" t="s">
        <v>187</v>
      </c>
      <c r="E74" s="55"/>
      <c r="F74" s="55"/>
      <c r="G74" s="188">
        <f t="shared" si="2"/>
        <v>0</v>
      </c>
    </row>
    <row r="75" spans="1:8" s="121" customFormat="1" x14ac:dyDescent="0.2">
      <c r="A75" s="184" t="s">
        <v>124</v>
      </c>
      <c r="B75" s="29" t="s">
        <v>188</v>
      </c>
      <c r="C75" s="185" t="s">
        <v>18</v>
      </c>
      <c r="D75" s="29" t="s">
        <v>9</v>
      </c>
      <c r="E75" s="55"/>
      <c r="F75" s="55"/>
      <c r="G75" s="188">
        <f t="shared" si="2"/>
        <v>0</v>
      </c>
    </row>
    <row r="76" spans="1:8" s="121" customFormat="1" x14ac:dyDescent="0.2">
      <c r="A76" s="184" t="s">
        <v>125</v>
      </c>
      <c r="B76" s="29" t="s">
        <v>189</v>
      </c>
      <c r="C76" s="185" t="s">
        <v>18</v>
      </c>
      <c r="D76" s="29" t="s">
        <v>9</v>
      </c>
      <c r="E76" s="55"/>
      <c r="F76" s="55"/>
      <c r="G76" s="188">
        <f t="shared" si="2"/>
        <v>0</v>
      </c>
    </row>
    <row r="77" spans="1:8" x14ac:dyDescent="0.2">
      <c r="A77" s="184" t="s">
        <v>126</v>
      </c>
      <c r="B77" s="29" t="s">
        <v>127</v>
      </c>
      <c r="C77" s="41" t="s">
        <v>128</v>
      </c>
      <c r="D77" s="29" t="s">
        <v>195</v>
      </c>
      <c r="E77" s="55"/>
      <c r="F77" s="55"/>
      <c r="G77" s="188">
        <f t="shared" si="2"/>
        <v>0</v>
      </c>
    </row>
    <row r="78" spans="1:8" x14ac:dyDescent="0.2">
      <c r="A78" s="184" t="s">
        <v>126</v>
      </c>
      <c r="B78" s="29" t="s">
        <v>127</v>
      </c>
      <c r="C78" s="41" t="s">
        <v>86</v>
      </c>
      <c r="D78" s="29" t="s">
        <v>196</v>
      </c>
      <c r="E78" s="55"/>
      <c r="F78" s="55"/>
      <c r="G78" s="188">
        <f t="shared" si="2"/>
        <v>0</v>
      </c>
    </row>
    <row r="79" spans="1:8" s="121" customFormat="1" x14ac:dyDescent="0.2">
      <c r="A79" s="184" t="s">
        <v>129</v>
      </c>
      <c r="B79" s="29" t="s">
        <v>190</v>
      </c>
      <c r="C79" s="185" t="s">
        <v>18</v>
      </c>
      <c r="D79" s="29" t="s">
        <v>9</v>
      </c>
      <c r="E79" s="55"/>
      <c r="F79" s="55"/>
      <c r="G79" s="188">
        <f t="shared" si="2"/>
        <v>0</v>
      </c>
    </row>
    <row r="80" spans="1:8" x14ac:dyDescent="0.2">
      <c r="A80" s="184" t="s">
        <v>130</v>
      </c>
      <c r="B80" s="29" t="s">
        <v>131</v>
      </c>
      <c r="C80" s="185" t="s">
        <v>18</v>
      </c>
      <c r="D80" s="29" t="s">
        <v>9</v>
      </c>
      <c r="E80" s="55"/>
      <c r="F80" s="55"/>
      <c r="G80" s="188">
        <f t="shared" si="2"/>
        <v>0</v>
      </c>
    </row>
    <row r="81" spans="1:9" x14ac:dyDescent="0.2">
      <c r="A81" s="184" t="s">
        <v>132</v>
      </c>
      <c r="B81" s="29" t="s">
        <v>133</v>
      </c>
      <c r="C81" s="41" t="s">
        <v>12</v>
      </c>
      <c r="D81" s="29" t="s">
        <v>134</v>
      </c>
      <c r="E81" s="55"/>
      <c r="F81" s="55"/>
      <c r="G81" s="188">
        <f t="shared" si="2"/>
        <v>0</v>
      </c>
    </row>
    <row r="82" spans="1:9" x14ac:dyDescent="0.2">
      <c r="A82" s="184" t="s">
        <v>135</v>
      </c>
      <c r="B82" s="29" t="s">
        <v>191</v>
      </c>
      <c r="C82" s="185" t="s">
        <v>18</v>
      </c>
      <c r="D82" s="29" t="s">
        <v>136</v>
      </c>
      <c r="E82" s="55"/>
      <c r="F82" s="55"/>
      <c r="G82" s="188">
        <f t="shared" si="2"/>
        <v>0</v>
      </c>
    </row>
    <row r="83" spans="1:9" x14ac:dyDescent="0.2">
      <c r="A83" s="184" t="s">
        <v>135</v>
      </c>
      <c r="B83" s="29" t="s">
        <v>191</v>
      </c>
      <c r="C83" s="41" t="s">
        <v>128</v>
      </c>
      <c r="D83" s="29" t="s">
        <v>197</v>
      </c>
      <c r="E83" s="55"/>
      <c r="F83" s="55"/>
      <c r="G83" s="188">
        <f t="shared" si="2"/>
        <v>0</v>
      </c>
    </row>
    <row r="84" spans="1:9" x14ac:dyDescent="0.2">
      <c r="A84" s="184" t="s">
        <v>137</v>
      </c>
      <c r="B84" s="29" t="s">
        <v>192</v>
      </c>
      <c r="C84" s="185" t="s">
        <v>18</v>
      </c>
      <c r="D84" s="29" t="s">
        <v>9</v>
      </c>
      <c r="E84" s="55"/>
      <c r="F84" s="55"/>
      <c r="G84" s="188">
        <f t="shared" si="2"/>
        <v>0</v>
      </c>
    </row>
    <row r="85" spans="1:9" x14ac:dyDescent="0.2">
      <c r="A85" s="184" t="s">
        <v>138</v>
      </c>
      <c r="B85" s="29" t="s">
        <v>193</v>
      </c>
      <c r="C85" s="185" t="s">
        <v>18</v>
      </c>
      <c r="D85" s="29" t="s">
        <v>9</v>
      </c>
      <c r="E85" s="55"/>
      <c r="F85" s="55"/>
      <c r="G85" s="188">
        <f t="shared" si="2"/>
        <v>0</v>
      </c>
    </row>
    <row r="86" spans="1:9" x14ac:dyDescent="0.2">
      <c r="A86" s="184" t="s">
        <v>139</v>
      </c>
      <c r="B86" s="29" t="s">
        <v>194</v>
      </c>
      <c r="C86" s="185" t="s">
        <v>18</v>
      </c>
      <c r="D86" s="29" t="s">
        <v>9</v>
      </c>
      <c r="E86" s="55"/>
      <c r="F86" s="55"/>
      <c r="G86" s="188">
        <f t="shared" si="2"/>
        <v>0</v>
      </c>
    </row>
    <row r="87" spans="1:9" x14ac:dyDescent="0.2">
      <c r="A87" s="159" t="s">
        <v>140</v>
      </c>
      <c r="B87" s="160"/>
      <c r="C87" s="161"/>
      <c r="D87" s="161"/>
      <c r="E87" s="207">
        <f>SUM(E72:E86)</f>
        <v>0</v>
      </c>
      <c r="F87" s="207">
        <f>SUM(F72:F86)</f>
        <v>0</v>
      </c>
      <c r="G87" s="189">
        <f>E87-F87</f>
        <v>0</v>
      </c>
    </row>
    <row r="88" spans="1:9" x14ac:dyDescent="0.2">
      <c r="A88" s="159" t="s">
        <v>141</v>
      </c>
      <c r="B88" s="160"/>
      <c r="C88" s="161"/>
      <c r="D88" s="161"/>
      <c r="E88" s="161"/>
      <c r="F88" s="221">
        <f>F87+F108</f>
        <v>0</v>
      </c>
      <c r="G88" s="222"/>
    </row>
    <row r="89" spans="1:9" x14ac:dyDescent="0.2">
      <c r="A89" s="162"/>
      <c r="B89" s="44"/>
      <c r="C89" s="44"/>
      <c r="D89" s="44"/>
      <c r="E89" s="44"/>
      <c r="F89" s="44"/>
      <c r="G89" s="190"/>
    </row>
    <row r="90" spans="1:9" ht="25.5" x14ac:dyDescent="0.2">
      <c r="A90" s="200" t="s">
        <v>84</v>
      </c>
      <c r="B90" s="26" t="s">
        <v>1</v>
      </c>
      <c r="C90" s="25" t="s">
        <v>2</v>
      </c>
      <c r="D90" s="26" t="s">
        <v>3</v>
      </c>
      <c r="E90" s="26" t="s">
        <v>21</v>
      </c>
      <c r="F90" s="26" t="str">
        <f>F71</f>
        <v>Regnskap 2024</v>
      </c>
      <c r="G90" s="23" t="s">
        <v>22</v>
      </c>
    </row>
    <row r="91" spans="1:9" s="121" customFormat="1" x14ac:dyDescent="0.2">
      <c r="A91" s="163">
        <v>3005</v>
      </c>
      <c r="B91" s="32" t="s">
        <v>198</v>
      </c>
      <c r="C91" s="199" t="s">
        <v>18</v>
      </c>
      <c r="D91" s="32" t="s">
        <v>142</v>
      </c>
      <c r="E91" s="201"/>
      <c r="F91" s="201"/>
      <c r="G91" s="206">
        <f>F91-E91</f>
        <v>0</v>
      </c>
      <c r="I91" s="149"/>
    </row>
    <row r="92" spans="1:9" s="121" customFormat="1" x14ac:dyDescent="0.2">
      <c r="A92" s="56">
        <v>3005</v>
      </c>
      <c r="B92" s="29" t="s">
        <v>198</v>
      </c>
      <c r="C92" s="187" t="s">
        <v>143</v>
      </c>
      <c r="D92" s="29" t="s">
        <v>202</v>
      </c>
      <c r="E92" s="55"/>
      <c r="F92" s="55"/>
      <c r="G92" s="195">
        <f t="shared" ref="G92:G94" si="3">F92-E92</f>
        <v>0</v>
      </c>
      <c r="I92" s="149"/>
    </row>
    <row r="93" spans="1:9" s="121" customFormat="1" x14ac:dyDescent="0.2">
      <c r="A93" s="56">
        <v>3006</v>
      </c>
      <c r="B93" s="29" t="s">
        <v>199</v>
      </c>
      <c r="C93" s="187" t="s">
        <v>143</v>
      </c>
      <c r="D93" s="29" t="s">
        <v>203</v>
      </c>
      <c r="E93" s="55"/>
      <c r="F93" s="55"/>
      <c r="G93" s="195">
        <f t="shared" si="3"/>
        <v>0</v>
      </c>
      <c r="I93" s="149"/>
    </row>
    <row r="94" spans="1:9" s="121" customFormat="1" x14ac:dyDescent="0.2">
      <c r="A94" s="56">
        <v>3006</v>
      </c>
      <c r="B94" s="29" t="s">
        <v>199</v>
      </c>
      <c r="C94" s="187" t="s">
        <v>18</v>
      </c>
      <c r="D94" s="29" t="s">
        <v>204</v>
      </c>
      <c r="E94" s="55"/>
      <c r="F94" s="55"/>
      <c r="G94" s="195">
        <f t="shared" si="3"/>
        <v>0</v>
      </c>
      <c r="I94" s="149"/>
    </row>
    <row r="95" spans="1:9" x14ac:dyDescent="0.2">
      <c r="A95" s="56">
        <v>3009</v>
      </c>
      <c r="B95" s="29" t="s">
        <v>144</v>
      </c>
      <c r="C95" s="187" t="s">
        <v>18</v>
      </c>
      <c r="D95" s="29" t="s">
        <v>142</v>
      </c>
      <c r="E95" s="55"/>
      <c r="F95" s="55"/>
      <c r="G95" s="195">
        <f t="shared" ref="G95:G101" si="4">F95-E95</f>
        <v>0</v>
      </c>
    </row>
    <row r="96" spans="1:9" x14ac:dyDescent="0.2">
      <c r="A96" s="56">
        <v>3022</v>
      </c>
      <c r="B96" s="29" t="s">
        <v>145</v>
      </c>
      <c r="C96" s="187" t="s">
        <v>18</v>
      </c>
      <c r="D96" s="29" t="s">
        <v>142</v>
      </c>
      <c r="E96" s="55"/>
      <c r="F96" s="55"/>
      <c r="G96" s="195">
        <f t="shared" si="4"/>
        <v>0</v>
      </c>
    </row>
    <row r="97" spans="1:8" x14ac:dyDescent="0.2">
      <c r="A97" s="56">
        <v>3030</v>
      </c>
      <c r="B97" s="29" t="s">
        <v>200</v>
      </c>
      <c r="C97" s="57">
        <v>70</v>
      </c>
      <c r="D97" s="29" t="s">
        <v>205</v>
      </c>
      <c r="E97" s="55"/>
      <c r="F97" s="55"/>
      <c r="G97" s="195">
        <f t="shared" si="4"/>
        <v>0</v>
      </c>
    </row>
    <row r="98" spans="1:8" x14ac:dyDescent="0.2">
      <c r="A98" s="56">
        <v>3030</v>
      </c>
      <c r="B98" s="29" t="s">
        <v>200</v>
      </c>
      <c r="C98" s="57">
        <v>71</v>
      </c>
      <c r="D98" s="29" t="s">
        <v>146</v>
      </c>
      <c r="E98" s="55"/>
      <c r="F98" s="55"/>
      <c r="G98" s="195"/>
    </row>
    <row r="99" spans="1:8" x14ac:dyDescent="0.2">
      <c r="A99" s="43">
        <v>3030</v>
      </c>
      <c r="B99" s="44" t="s">
        <v>200</v>
      </c>
      <c r="C99" s="212">
        <v>72</v>
      </c>
      <c r="D99" s="44" t="s">
        <v>147</v>
      </c>
      <c r="E99" s="213"/>
      <c r="F99" s="213"/>
      <c r="G99" s="214">
        <f t="shared" si="4"/>
        <v>0</v>
      </c>
      <c r="H99" s="202"/>
    </row>
    <row r="100" spans="1:8" x14ac:dyDescent="0.2">
      <c r="A100" s="139" t="s">
        <v>148</v>
      </c>
      <c r="B100" s="215"/>
      <c r="C100" s="216"/>
      <c r="D100" s="215"/>
      <c r="E100" s="217"/>
      <c r="F100" s="217">
        <f>SUM(F91:F99)</f>
        <v>0</v>
      </c>
      <c r="G100" s="218"/>
      <c r="H100" s="202"/>
    </row>
    <row r="101" spans="1:8" x14ac:dyDescent="0.2">
      <c r="A101" s="56">
        <v>3035</v>
      </c>
      <c r="B101" s="29" t="s">
        <v>201</v>
      </c>
      <c r="C101" s="41" t="s">
        <v>86</v>
      </c>
      <c r="D101" s="29" t="s">
        <v>13</v>
      </c>
      <c r="E101" s="55"/>
      <c r="F101" s="55"/>
      <c r="G101" s="195">
        <f t="shared" si="4"/>
        <v>0</v>
      </c>
    </row>
    <row r="102" spans="1:8" x14ac:dyDescent="0.2">
      <c r="A102" s="186" t="s">
        <v>88</v>
      </c>
      <c r="B102" s="160"/>
      <c r="C102" s="161"/>
      <c r="D102" s="161"/>
      <c r="E102" s="207">
        <f>SUM(E91:E101)</f>
        <v>0</v>
      </c>
      <c r="F102" s="207">
        <f>F100+F101</f>
        <v>0</v>
      </c>
      <c r="G102" s="189">
        <f>SUM(G91:G101)</f>
        <v>0</v>
      </c>
      <c r="H102" s="202"/>
    </row>
    <row r="103" spans="1:8" x14ac:dyDescent="0.2">
      <c r="A103" s="219"/>
      <c r="B103" s="49"/>
      <c r="C103" s="50"/>
      <c r="D103" s="50"/>
      <c r="E103" s="220"/>
      <c r="F103" s="220"/>
      <c r="G103" s="220"/>
      <c r="H103" s="202"/>
    </row>
    <row r="104" spans="1:8" x14ac:dyDescent="0.2">
      <c r="A104" s="74" t="s">
        <v>149</v>
      </c>
      <c r="B104" s="49"/>
      <c r="C104" s="50"/>
      <c r="D104" s="50"/>
      <c r="E104" s="50"/>
      <c r="F104" s="50"/>
      <c r="G104" s="51"/>
    </row>
    <row r="105" spans="1:8" s="121" customFormat="1" x14ac:dyDescent="0.2">
      <c r="A105" s="159" t="s">
        <v>150</v>
      </c>
      <c r="B105" s="159"/>
      <c r="C105" s="204"/>
      <c r="D105" s="204"/>
      <c r="E105" s="204"/>
      <c r="F105" s="210">
        <f>F87-F100</f>
        <v>0</v>
      </c>
      <c r="H105" s="203"/>
    </row>
    <row r="106" spans="1:8" x14ac:dyDescent="0.2">
      <c r="A106" s="211" t="s">
        <v>151</v>
      </c>
      <c r="D106" s="55"/>
      <c r="E106" s="55"/>
      <c r="F106" s="209"/>
      <c r="H106" s="202"/>
    </row>
    <row r="107" spans="1:8" x14ac:dyDescent="0.2">
      <c r="A107" s="211" t="s">
        <v>152</v>
      </c>
      <c r="D107" s="55"/>
      <c r="E107" s="55"/>
      <c r="F107" s="209"/>
      <c r="H107" s="202"/>
    </row>
    <row r="108" spans="1:8" s="208" customFormat="1" x14ac:dyDescent="0.2">
      <c r="A108" s="48" t="s">
        <v>153</v>
      </c>
      <c r="D108" s="55">
        <f>-D106+D107</f>
        <v>0</v>
      </c>
      <c r="E108" s="55"/>
      <c r="F108" s="209">
        <f>D108</f>
        <v>0</v>
      </c>
    </row>
    <row r="109" spans="1:8" x14ac:dyDescent="0.2">
      <c r="A109" s="159" t="s">
        <v>154</v>
      </c>
      <c r="B109" s="159"/>
      <c r="C109" s="205"/>
      <c r="D109" s="205"/>
      <c r="E109" s="205"/>
      <c r="F109" s="210">
        <f>SUM(F105:F108)</f>
        <v>0</v>
      </c>
      <c r="H109" s="202"/>
    </row>
    <row r="110" spans="1:8" x14ac:dyDescent="0.2">
      <c r="F110" s="55"/>
      <c r="H110" s="202"/>
    </row>
    <row r="111" spans="1:8" x14ac:dyDescent="0.2">
      <c r="F111" s="202"/>
    </row>
    <row r="112" spans="1:8" x14ac:dyDescent="0.2">
      <c r="C112" s="202"/>
      <c r="F112" s="202"/>
      <c r="H112" s="202"/>
    </row>
    <row r="113" spans="3:8" x14ac:dyDescent="0.2">
      <c r="C113" s="202"/>
      <c r="F113" s="202"/>
      <c r="H113" s="202"/>
    </row>
    <row r="114" spans="3:8" x14ac:dyDescent="0.2">
      <c r="C114" s="202"/>
      <c r="F114" s="202"/>
      <c r="G114" s="121"/>
      <c r="H114" s="202"/>
    </row>
    <row r="115" spans="3:8" x14ac:dyDescent="0.2">
      <c r="C115" s="202"/>
      <c r="G115" s="121"/>
      <c r="H115" s="202"/>
    </row>
    <row r="116" spans="3:8" x14ac:dyDescent="0.2">
      <c r="G116" s="121"/>
      <c r="H116" s="202"/>
    </row>
    <row r="117" spans="3:8" x14ac:dyDescent="0.2">
      <c r="G117" s="121"/>
    </row>
    <row r="118" spans="3:8" x14ac:dyDescent="0.2">
      <c r="H118" s="202"/>
    </row>
    <row r="119" spans="3:8" x14ac:dyDescent="0.2">
      <c r="H119" s="202"/>
    </row>
    <row r="120" spans="3:8" x14ac:dyDescent="0.2">
      <c r="H120" s="202"/>
    </row>
    <row r="122" spans="3:8" x14ac:dyDescent="0.2">
      <c r="H122" s="202"/>
    </row>
    <row r="123" spans="3:8" x14ac:dyDescent="0.2">
      <c r="H123" s="202"/>
    </row>
    <row r="124" spans="3:8" x14ac:dyDescent="0.2">
      <c r="H124" s="202"/>
    </row>
  </sheetData>
  <mergeCells count="35">
    <mergeCell ref="A66:B66"/>
    <mergeCell ref="A65:B65"/>
    <mergeCell ref="A59:B59"/>
    <mergeCell ref="A61:B61"/>
    <mergeCell ref="A62:B62"/>
    <mergeCell ref="A63:B63"/>
    <mergeCell ref="A64:B64"/>
    <mergeCell ref="A60:B60"/>
    <mergeCell ref="A58:B58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46:B46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</mergeCells>
  <pageMargins left="0.7" right="0.7" top="0.75" bottom="0.75" header="0.3" footer="0.3"/>
  <pageSetup paperSize="9" scale="68" fitToHeight="0" orientation="landscape" r:id="rId1"/>
  <rowBreaks count="1" manualBreakCount="1">
    <brk id="29" max="16383" man="1"/>
  </rowBreaks>
  <ignoredErrors>
    <ignoredError sqref="C2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C0C5-BA9B-46DA-85B0-C33582595AC0}">
  <dimension ref="A1:E6"/>
  <sheetViews>
    <sheetView showGridLines="0" zoomScale="120" zoomScaleNormal="120" workbookViewId="0">
      <selection activeCell="A2" sqref="A2"/>
    </sheetView>
  </sheetViews>
  <sheetFormatPr baseColWidth="10" defaultColWidth="11.42578125" defaultRowHeight="12.75" x14ac:dyDescent="0.2"/>
  <cols>
    <col min="1" max="1" width="12.85546875" style="30" customWidth="1"/>
    <col min="2" max="2" width="15.5703125" style="30" customWidth="1"/>
    <col min="3" max="3" width="14.7109375" style="30" customWidth="1"/>
    <col min="4" max="4" width="14.5703125" style="30" customWidth="1"/>
    <col min="5" max="16384" width="11.42578125" style="30"/>
  </cols>
  <sheetData>
    <row r="1" spans="1:5" ht="35.25" customHeight="1" x14ac:dyDescent="0.2">
      <c r="A1" s="332" t="s">
        <v>209</v>
      </c>
      <c r="B1" s="333"/>
      <c r="C1" s="333"/>
      <c r="D1" s="334"/>
      <c r="E1" s="54"/>
    </row>
    <row r="2" spans="1:5" ht="25.5" x14ac:dyDescent="0.2">
      <c r="A2" s="88" t="s">
        <v>49</v>
      </c>
      <c r="B2" s="89" t="s">
        <v>50</v>
      </c>
      <c r="C2" s="90" t="s">
        <v>51</v>
      </c>
      <c r="D2" s="91" t="s">
        <v>21</v>
      </c>
    </row>
    <row r="3" spans="1:5" x14ac:dyDescent="0.2">
      <c r="A3" s="56" t="s">
        <v>46</v>
      </c>
      <c r="B3" s="92"/>
      <c r="C3" s="93"/>
      <c r="D3" s="92">
        <f>B3+C3</f>
        <v>0</v>
      </c>
    </row>
    <row r="4" spans="1:5" x14ac:dyDescent="0.2">
      <c r="A4" s="56" t="s">
        <v>46</v>
      </c>
      <c r="B4" s="94"/>
      <c r="C4" s="39"/>
      <c r="D4" s="94">
        <f>B4+C4</f>
        <v>0</v>
      </c>
    </row>
    <row r="5" spans="1:5" x14ac:dyDescent="0.2">
      <c r="A5" s="56" t="s">
        <v>46</v>
      </c>
      <c r="B5" s="94"/>
      <c r="C5" s="39"/>
      <c r="D5" s="94">
        <f>B5+C5</f>
        <v>0</v>
      </c>
    </row>
    <row r="6" spans="1:5" x14ac:dyDescent="0.2">
      <c r="A6" s="43" t="s">
        <v>46</v>
      </c>
      <c r="B6" s="95"/>
      <c r="C6" s="47"/>
      <c r="D6" s="95">
        <f>B6+C6</f>
        <v>0</v>
      </c>
    </row>
  </sheetData>
  <mergeCells count="1">
    <mergeCell ref="A1:D1"/>
  </mergeCells>
  <pageMargins left="0.23622047244094491" right="0.23622047244094491" top="0.55118110236220474" bottom="0.55118110236220474" header="0.31496062992125984" footer="0.31496062992125984"/>
  <pageSetup paperSize="9" scale="99" orientation="portrait" r:id="rId1"/>
  <headerFooter>
    <oddHeader xml:space="preserve">&amp;LMal for bevilgningsrapportering og artskontorapportering med noter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207FA-0B78-4BDB-A496-50DBDCA83AE3}">
  <sheetPr>
    <pageSetUpPr fitToPage="1"/>
  </sheetPr>
  <dimension ref="A1:N17"/>
  <sheetViews>
    <sheetView showGridLines="0" showWhiteSpace="0" zoomScaleNormal="100" workbookViewId="0">
      <selection activeCell="A53" sqref="A53"/>
    </sheetView>
  </sheetViews>
  <sheetFormatPr baseColWidth="10" defaultColWidth="11.42578125" defaultRowHeight="12.75" x14ac:dyDescent="0.2"/>
  <cols>
    <col min="1" max="1" width="12.28515625" style="126" customWidth="1"/>
    <col min="2" max="2" width="22.85546875" style="126" customWidth="1"/>
    <col min="3" max="3" width="16.5703125" style="126" customWidth="1"/>
    <col min="4" max="4" width="18.28515625" style="126" customWidth="1"/>
    <col min="5" max="5" width="20" style="126" customWidth="1"/>
    <col min="6" max="6" width="19.140625" style="126" customWidth="1"/>
    <col min="7" max="7" width="18.7109375" style="126" customWidth="1"/>
    <col min="8" max="8" width="12.5703125" style="126" customWidth="1"/>
    <col min="9" max="9" width="21.5703125" style="126" customWidth="1"/>
    <col min="10" max="10" width="25.42578125" style="126" customWidth="1"/>
    <col min="11" max="11" width="18" style="126" customWidth="1"/>
    <col min="12" max="12" width="15.42578125" style="126" customWidth="1"/>
    <col min="13" max="13" width="16.28515625" style="126" customWidth="1"/>
    <col min="14" max="16384" width="11.42578125" style="30"/>
  </cols>
  <sheetData>
    <row r="1" spans="1:14" ht="15.75" customHeight="1" x14ac:dyDescent="0.2">
      <c r="A1" s="335" t="s">
        <v>155</v>
      </c>
      <c r="B1" s="336"/>
      <c r="C1" s="336"/>
      <c r="D1" s="336"/>
      <c r="E1" s="336"/>
      <c r="F1" s="336"/>
      <c r="G1" s="336"/>
      <c r="H1" s="96"/>
      <c r="I1" s="96"/>
      <c r="J1" s="96"/>
      <c r="K1" s="96"/>
      <c r="L1" s="87"/>
      <c r="M1" s="87"/>
    </row>
    <row r="2" spans="1:14" ht="51" x14ac:dyDescent="0.2">
      <c r="A2" s="97" t="s">
        <v>49</v>
      </c>
      <c r="B2" s="97" t="s">
        <v>53</v>
      </c>
      <c r="C2" s="97" t="s">
        <v>54</v>
      </c>
      <c r="D2" s="98" t="s">
        <v>55</v>
      </c>
      <c r="E2" s="97" t="s">
        <v>56</v>
      </c>
      <c r="F2" s="97" t="s">
        <v>57</v>
      </c>
      <c r="G2" s="97" t="s">
        <v>58</v>
      </c>
      <c r="H2" s="97" t="s">
        <v>59</v>
      </c>
      <c r="I2" s="97" t="s">
        <v>60</v>
      </c>
      <c r="J2" s="97" t="s">
        <v>61</v>
      </c>
      <c r="K2" s="97" t="s">
        <v>62</v>
      </c>
      <c r="L2" s="30"/>
      <c r="M2" s="30"/>
    </row>
    <row r="3" spans="1:14" ht="15" customHeight="1" x14ac:dyDescent="0.2">
      <c r="A3" s="99" t="s">
        <v>63</v>
      </c>
      <c r="B3" s="104"/>
      <c r="C3" s="94"/>
      <c r="D3" s="39"/>
      <c r="E3" s="92">
        <f>C3+D3</f>
        <v>0</v>
      </c>
      <c r="F3" s="39"/>
      <c r="G3" s="92"/>
      <c r="H3" s="92"/>
      <c r="I3" s="92">
        <f>E3+F3+G3+H3</f>
        <v>0</v>
      </c>
      <c r="J3" s="117" t="s">
        <v>64</v>
      </c>
      <c r="K3" s="116"/>
      <c r="L3" s="30"/>
      <c r="M3" s="30"/>
    </row>
    <row r="4" spans="1:14" ht="15" customHeight="1" x14ac:dyDescent="0.2">
      <c r="A4" s="104" t="s">
        <v>65</v>
      </c>
      <c r="B4" s="104"/>
      <c r="C4" s="100"/>
      <c r="D4" s="39"/>
      <c r="E4" s="94">
        <f>C4+D4</f>
        <v>0</v>
      </c>
      <c r="F4" s="39"/>
      <c r="G4" s="94"/>
      <c r="H4" s="103"/>
      <c r="I4" s="94">
        <f t="shared" ref="I4:I7" si="0">E4+F4+G4-H4</f>
        <v>0</v>
      </c>
      <c r="J4" s="117" t="s">
        <v>64</v>
      </c>
      <c r="K4" s="116"/>
      <c r="L4" s="30"/>
      <c r="M4" s="30"/>
    </row>
    <row r="5" spans="1:14" ht="15" customHeight="1" x14ac:dyDescent="0.2">
      <c r="A5" s="104" t="s">
        <v>65</v>
      </c>
      <c r="B5" s="107" t="s">
        <v>66</v>
      </c>
      <c r="C5" s="100"/>
      <c r="D5" s="39"/>
      <c r="E5" s="94">
        <f t="shared" ref="E5:E9" si="1">C5+D5</f>
        <v>0</v>
      </c>
      <c r="F5" s="39"/>
      <c r="G5" s="94"/>
      <c r="H5" s="103"/>
      <c r="I5" s="94">
        <f t="shared" si="0"/>
        <v>0</v>
      </c>
      <c r="J5" s="117" t="s">
        <v>64</v>
      </c>
      <c r="K5" s="116"/>
      <c r="L5" s="30"/>
      <c r="M5" s="30"/>
    </row>
    <row r="6" spans="1:14" ht="15" customHeight="1" x14ac:dyDescent="0.2">
      <c r="A6" s="104" t="s">
        <v>67</v>
      </c>
      <c r="B6" s="107"/>
      <c r="C6" s="100"/>
      <c r="D6" s="39"/>
      <c r="E6" s="94">
        <f t="shared" si="1"/>
        <v>0</v>
      </c>
      <c r="F6" s="39"/>
      <c r="G6" s="94"/>
      <c r="H6" s="103"/>
      <c r="I6" s="94">
        <f t="shared" si="0"/>
        <v>0</v>
      </c>
      <c r="J6" s="118"/>
      <c r="K6" s="115"/>
      <c r="L6" s="30"/>
      <c r="M6" s="30"/>
    </row>
    <row r="7" spans="1:14" ht="15" customHeight="1" x14ac:dyDescent="0.2">
      <c r="A7" s="104" t="s">
        <v>67</v>
      </c>
      <c r="B7" s="107" t="s">
        <v>68</v>
      </c>
      <c r="C7" s="100"/>
      <c r="D7" s="39"/>
      <c r="E7" s="94">
        <f t="shared" si="1"/>
        <v>0</v>
      </c>
      <c r="F7" s="39"/>
      <c r="G7" s="94"/>
      <c r="H7" s="103"/>
      <c r="I7" s="94">
        <f t="shared" si="0"/>
        <v>0</v>
      </c>
      <c r="J7" s="119" t="s">
        <v>69</v>
      </c>
      <c r="K7" s="116"/>
      <c r="L7" s="30"/>
      <c r="M7" s="30"/>
    </row>
    <row r="8" spans="1:14" ht="15" customHeight="1" x14ac:dyDescent="0.2">
      <c r="A8" s="105" t="s">
        <v>70</v>
      </c>
      <c r="B8" s="107"/>
      <c r="C8" s="94"/>
      <c r="D8" s="39"/>
      <c r="E8" s="94">
        <f t="shared" si="1"/>
        <v>0</v>
      </c>
      <c r="F8" s="109" t="s">
        <v>71</v>
      </c>
      <c r="G8" s="104" t="s">
        <v>71</v>
      </c>
      <c r="H8" s="111" t="s">
        <v>71</v>
      </c>
      <c r="I8" s="105" t="s">
        <v>71</v>
      </c>
      <c r="J8" s="118"/>
      <c r="K8" s="115"/>
      <c r="L8" s="30"/>
      <c r="M8" s="30"/>
    </row>
    <row r="9" spans="1:14" ht="15" customHeight="1" x14ac:dyDescent="0.2">
      <c r="A9" s="106" t="s">
        <v>72</v>
      </c>
      <c r="B9" s="108" t="s">
        <v>73</v>
      </c>
      <c r="C9" s="94"/>
      <c r="D9" s="39"/>
      <c r="E9" s="94">
        <f t="shared" si="1"/>
        <v>0</v>
      </c>
      <c r="F9" s="110" t="s">
        <v>71</v>
      </c>
      <c r="G9" s="112" t="s">
        <v>71</v>
      </c>
      <c r="H9" s="112" t="s">
        <v>71</v>
      </c>
      <c r="I9" s="106" t="s">
        <v>71</v>
      </c>
      <c r="J9" s="113"/>
      <c r="K9" s="114"/>
      <c r="L9" s="30"/>
      <c r="M9" s="30"/>
    </row>
    <row r="10" spans="1:14" ht="29.25" customHeight="1" x14ac:dyDescent="0.2">
      <c r="A10" s="367" t="s">
        <v>74</v>
      </c>
      <c r="B10" s="368"/>
      <c r="C10" s="368"/>
      <c r="D10" s="368"/>
      <c r="E10" s="368"/>
      <c r="F10" s="368"/>
      <c r="G10" s="368"/>
      <c r="H10" s="368"/>
      <c r="I10" s="369"/>
      <c r="J10" s="368"/>
      <c r="K10" s="370"/>
      <c r="L10" s="120"/>
      <c r="M10" s="120"/>
    </row>
    <row r="11" spans="1:14" ht="12.75" customHeight="1" x14ac:dyDescent="0.2">
      <c r="A11" s="101"/>
      <c r="B11" s="101"/>
      <c r="C11" s="101"/>
      <c r="D11" s="101"/>
      <c r="E11" s="30"/>
      <c r="F11" s="30"/>
      <c r="G11" s="30"/>
      <c r="H11" s="30"/>
      <c r="I11" s="30"/>
      <c r="J11" s="30"/>
      <c r="K11" s="30"/>
      <c r="L11" s="30"/>
      <c r="M11" s="30"/>
    </row>
    <row r="12" spans="1:14" ht="15.75" customHeight="1" x14ac:dyDescent="0.2">
      <c r="A12" s="371" t="s">
        <v>75</v>
      </c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120"/>
      <c r="M12" s="120"/>
      <c r="N12" s="121"/>
    </row>
    <row r="13" spans="1:14" ht="51" x14ac:dyDescent="0.2">
      <c r="A13" s="97" t="s">
        <v>49</v>
      </c>
      <c r="B13" s="122" t="s">
        <v>22</v>
      </c>
      <c r="C13" s="122" t="s">
        <v>76</v>
      </c>
      <c r="D13" s="122" t="s">
        <v>77</v>
      </c>
      <c r="E13" s="30"/>
      <c r="F13" s="30"/>
      <c r="G13" s="30"/>
      <c r="H13" s="30"/>
      <c r="I13" s="30"/>
      <c r="J13" s="30"/>
      <c r="K13" s="30"/>
      <c r="L13" s="30"/>
      <c r="M13" s="30"/>
      <c r="N13" s="121"/>
    </row>
    <row r="14" spans="1:14" ht="15" customHeight="1" x14ac:dyDescent="0.2">
      <c r="A14" s="104" t="s">
        <v>78</v>
      </c>
      <c r="B14" s="123"/>
      <c r="C14" s="39"/>
      <c r="D14" s="94">
        <f>B14+C14</f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121"/>
    </row>
    <row r="15" spans="1:14" ht="15.75" customHeight="1" x14ac:dyDescent="0.2">
      <c r="A15" s="104" t="s">
        <v>46</v>
      </c>
      <c r="B15" s="123"/>
      <c r="C15" s="39"/>
      <c r="D15" s="94">
        <f t="shared" ref="D15:D16" si="2">B15+C15</f>
        <v>0</v>
      </c>
      <c r="E15" s="30"/>
      <c r="F15" s="30"/>
      <c r="G15" s="30"/>
      <c r="H15" s="30"/>
      <c r="I15" s="30"/>
      <c r="J15" s="30"/>
      <c r="K15" s="30"/>
      <c r="L15" s="30"/>
      <c r="M15" s="30"/>
      <c r="N15" s="121"/>
    </row>
    <row r="16" spans="1:14" ht="15" customHeight="1" x14ac:dyDescent="0.2">
      <c r="A16" s="124" t="s">
        <v>46</v>
      </c>
      <c r="B16" s="125"/>
      <c r="C16" s="47"/>
      <c r="D16" s="95">
        <f t="shared" si="2"/>
        <v>0</v>
      </c>
      <c r="E16" s="30"/>
      <c r="F16" s="30"/>
      <c r="G16" s="30"/>
      <c r="H16" s="30"/>
      <c r="I16" s="30"/>
      <c r="J16" s="30"/>
      <c r="K16" s="30"/>
      <c r="L16" s="30"/>
      <c r="M16" s="30"/>
      <c r="N16" s="121"/>
    </row>
    <row r="17" spans="1:14" ht="15" customHeight="1" x14ac:dyDescent="0.2">
      <c r="A17" s="371" t="s">
        <v>79</v>
      </c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0"/>
      <c r="M17" s="30"/>
      <c r="N17" s="121"/>
    </row>
  </sheetData>
  <mergeCells count="4">
    <mergeCell ref="A1:G1"/>
    <mergeCell ref="A10:K10"/>
    <mergeCell ref="A12:K12"/>
    <mergeCell ref="A17:K17"/>
  </mergeCells>
  <pageMargins left="0.23622047244094491" right="0.23622047244094491" top="0.55118110236220474" bottom="0.55118110236220474" header="0.31496062992125984" footer="0.31496062992125984"/>
  <pageSetup paperSize="9" scale="71" orientation="landscape" r:id="rId1"/>
  <headerFooter>
    <oddHeader xml:space="preserve">&amp;LMal for bevilgningsrapportering og artskontorapportering med noter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B251D-01D2-4CA4-9E45-DE80A842867C}">
  <sheetPr>
    <pageSetUpPr fitToPage="1"/>
  </sheetPr>
  <dimension ref="A1:G61"/>
  <sheetViews>
    <sheetView showGridLines="0" topLeftCell="A23" zoomScale="120" zoomScaleNormal="120" workbookViewId="0">
      <selection activeCell="G67" sqref="G67"/>
    </sheetView>
  </sheetViews>
  <sheetFormatPr baseColWidth="10" defaultColWidth="11.42578125" defaultRowHeight="15" x14ac:dyDescent="0.25"/>
  <cols>
    <col min="1" max="1" width="58.5703125" style="241" customWidth="1"/>
    <col min="2" max="4" width="13.7109375" style="241" customWidth="1"/>
    <col min="5" max="5" width="11.42578125" style="241" customWidth="1"/>
    <col min="6" max="6" width="11.42578125" style="287"/>
    <col min="7" max="7" width="11.42578125" style="288" customWidth="1"/>
    <col min="8" max="8" width="11.42578125" style="241" customWidth="1"/>
    <col min="9" max="16384" width="11.42578125" style="241"/>
  </cols>
  <sheetData>
    <row r="1" spans="1:7" ht="37.5" customHeight="1" x14ac:dyDescent="0.3">
      <c r="A1" s="234" t="s">
        <v>207</v>
      </c>
      <c r="B1" s="234"/>
      <c r="C1" s="235"/>
      <c r="D1" s="236"/>
      <c r="F1" s="241"/>
      <c r="G1" s="241"/>
    </row>
    <row r="2" spans="1:7" x14ac:dyDescent="0.25">
      <c r="A2" s="242"/>
      <c r="B2" s="243" t="s">
        <v>4</v>
      </c>
      <c r="C2" s="244">
        <v>2024</v>
      </c>
      <c r="D2" s="245">
        <v>2023</v>
      </c>
      <c r="F2" s="241"/>
      <c r="G2" s="241"/>
    </row>
    <row r="3" spans="1:7" x14ac:dyDescent="0.25">
      <c r="A3" s="246" t="s">
        <v>156</v>
      </c>
      <c r="B3" s="247"/>
      <c r="C3" s="248"/>
      <c r="D3" s="249"/>
      <c r="F3" s="241"/>
      <c r="G3" s="241"/>
    </row>
    <row r="4" spans="1:7" x14ac:dyDescent="0.25">
      <c r="A4" s="250" t="s">
        <v>93</v>
      </c>
      <c r="B4" s="251">
        <v>1</v>
      </c>
      <c r="C4" s="252"/>
      <c r="D4" s="253"/>
      <c r="F4" s="241"/>
      <c r="G4" s="241"/>
    </row>
    <row r="5" spans="1:7" x14ac:dyDescent="0.25">
      <c r="A5" s="250" t="s">
        <v>94</v>
      </c>
      <c r="B5" s="251">
        <v>1</v>
      </c>
      <c r="C5" s="252"/>
      <c r="D5" s="253"/>
      <c r="F5" s="241"/>
      <c r="G5" s="241"/>
    </row>
    <row r="6" spans="1:7" x14ac:dyDescent="0.25">
      <c r="A6" s="250" t="s">
        <v>95</v>
      </c>
      <c r="B6" s="251">
        <v>1</v>
      </c>
      <c r="C6" s="252"/>
      <c r="D6" s="253"/>
      <c r="F6" s="241"/>
      <c r="G6" s="241"/>
    </row>
    <row r="7" spans="1:7" x14ac:dyDescent="0.25">
      <c r="A7" s="254" t="s">
        <v>96</v>
      </c>
      <c r="B7" s="251">
        <v>1</v>
      </c>
      <c r="C7" s="252"/>
      <c r="D7" s="253"/>
      <c r="F7" s="241"/>
      <c r="G7" s="241"/>
    </row>
    <row r="8" spans="1:7" x14ac:dyDescent="0.25">
      <c r="A8" s="255" t="s">
        <v>97</v>
      </c>
      <c r="B8" s="256"/>
      <c r="C8" s="257">
        <f>SUM(C4:C7)</f>
        <v>0</v>
      </c>
      <c r="D8" s="258">
        <f>SUM(D4:D7)</f>
        <v>0</v>
      </c>
      <c r="F8" s="241"/>
      <c r="G8" s="241"/>
    </row>
    <row r="9" spans="1:7" x14ac:dyDescent="0.25">
      <c r="A9" s="255"/>
      <c r="B9" s="259"/>
      <c r="C9" s="252"/>
      <c r="D9" s="253"/>
      <c r="F9" s="241"/>
      <c r="G9" s="241"/>
    </row>
    <row r="10" spans="1:7" x14ac:dyDescent="0.25">
      <c r="A10" s="246" t="s">
        <v>157</v>
      </c>
      <c r="B10" s="260"/>
      <c r="C10" s="248"/>
      <c r="D10" s="249"/>
      <c r="F10" s="241"/>
      <c r="G10" s="241"/>
    </row>
    <row r="11" spans="1:7" x14ac:dyDescent="0.25">
      <c r="A11" s="250" t="s">
        <v>99</v>
      </c>
      <c r="B11" s="251">
        <v>2</v>
      </c>
      <c r="C11" s="252"/>
      <c r="D11" s="253"/>
      <c r="E11" s="1"/>
      <c r="F11" s="1"/>
      <c r="G11" s="1"/>
    </row>
    <row r="12" spans="1:7" x14ac:dyDescent="0.25">
      <c r="A12" s="250" t="s">
        <v>100</v>
      </c>
      <c r="B12" s="251">
        <v>3</v>
      </c>
      <c r="C12" s="252"/>
      <c r="D12" s="253"/>
      <c r="F12" s="241"/>
      <c r="G12" s="241"/>
    </row>
    <row r="13" spans="1:7" x14ac:dyDescent="0.25">
      <c r="A13" s="261" t="s">
        <v>101</v>
      </c>
      <c r="B13" s="256"/>
      <c r="C13" s="257">
        <f>SUM(C11:C12)</f>
        <v>0</v>
      </c>
      <c r="D13" s="258">
        <f>SUM(D11:D12)</f>
        <v>0</v>
      </c>
      <c r="F13" s="241"/>
      <c r="G13" s="241"/>
    </row>
    <row r="14" spans="1:7" x14ac:dyDescent="0.25">
      <c r="A14" s="255"/>
      <c r="B14" s="259"/>
      <c r="C14" s="252"/>
      <c r="D14" s="253"/>
      <c r="F14" s="241"/>
      <c r="G14" s="241"/>
    </row>
    <row r="15" spans="1:7" ht="15.75" thickBot="1" x14ac:dyDescent="0.3">
      <c r="A15" s="262" t="s">
        <v>102</v>
      </c>
      <c r="B15" s="263"/>
      <c r="C15" s="264">
        <f>C13-C8</f>
        <v>0</v>
      </c>
      <c r="D15" s="265">
        <f>D13-D8</f>
        <v>0</v>
      </c>
      <c r="F15" s="241"/>
      <c r="G15" s="241"/>
    </row>
    <row r="16" spans="1:7" x14ac:dyDescent="0.25">
      <c r="A16" s="255"/>
      <c r="B16" s="259"/>
      <c r="C16" s="252"/>
      <c r="D16" s="253"/>
      <c r="F16" s="241"/>
      <c r="G16" s="241"/>
    </row>
    <row r="17" spans="1:7" x14ac:dyDescent="0.25">
      <c r="A17" s="246" t="s">
        <v>158</v>
      </c>
      <c r="B17" s="259"/>
      <c r="C17" s="252"/>
      <c r="D17" s="253"/>
      <c r="F17" s="241"/>
      <c r="G17" s="241"/>
    </row>
    <row r="18" spans="1:7" x14ac:dyDescent="0.25">
      <c r="A18" s="250" t="s">
        <v>104</v>
      </c>
      <c r="B18" s="251">
        <v>4</v>
      </c>
      <c r="C18" s="252"/>
      <c r="D18" s="253"/>
      <c r="F18" s="241"/>
      <c r="G18" s="241"/>
    </row>
    <row r="19" spans="1:7" x14ac:dyDescent="0.25">
      <c r="A19" s="261" t="s">
        <v>105</v>
      </c>
      <c r="B19" s="256"/>
      <c r="C19" s="257">
        <f>SUM(C18)</f>
        <v>0</v>
      </c>
      <c r="D19" s="258">
        <f>SUM(D18)</f>
        <v>0</v>
      </c>
      <c r="F19" s="241"/>
      <c r="G19" s="241"/>
    </row>
    <row r="20" spans="1:7" x14ac:dyDescent="0.25">
      <c r="A20" s="255"/>
      <c r="B20" s="259"/>
      <c r="C20" s="252"/>
      <c r="D20" s="253"/>
      <c r="F20" s="241"/>
      <c r="G20" s="241"/>
    </row>
    <row r="21" spans="1:7" x14ac:dyDescent="0.25">
      <c r="A21" s="246" t="s">
        <v>159</v>
      </c>
      <c r="B21" s="259"/>
      <c r="C21" s="252"/>
      <c r="D21" s="253"/>
      <c r="F21" s="241"/>
      <c r="G21" s="241"/>
    </row>
    <row r="22" spans="1:7" ht="15" customHeight="1" x14ac:dyDescent="0.25">
      <c r="A22" s="250" t="s">
        <v>107</v>
      </c>
      <c r="B22" s="251">
        <v>5</v>
      </c>
      <c r="C22" s="252"/>
      <c r="D22" s="253"/>
      <c r="F22" s="241"/>
      <c r="G22" s="241"/>
    </row>
    <row r="23" spans="1:7" x14ac:dyDescent="0.25">
      <c r="A23" s="250" t="s">
        <v>108</v>
      </c>
      <c r="B23" s="266" t="s">
        <v>160</v>
      </c>
      <c r="C23" s="252"/>
      <c r="D23" s="253"/>
      <c r="F23" s="241"/>
      <c r="G23" s="241"/>
    </row>
    <row r="24" spans="1:7" x14ac:dyDescent="0.25">
      <c r="A24" s="250" t="s">
        <v>109</v>
      </c>
      <c r="B24" s="251">
        <v>4</v>
      </c>
      <c r="C24" s="252"/>
      <c r="D24" s="253"/>
      <c r="F24" s="241"/>
      <c r="G24" s="241"/>
    </row>
    <row r="25" spans="1:7" x14ac:dyDescent="0.25">
      <c r="A25" s="261" t="s">
        <v>110</v>
      </c>
      <c r="B25" s="256"/>
      <c r="C25" s="257">
        <f>SUM(C22:C24)</f>
        <v>0</v>
      </c>
      <c r="D25" s="258">
        <f>SUM(D22:D24)</f>
        <v>0</v>
      </c>
      <c r="F25" s="241"/>
      <c r="G25" s="241"/>
    </row>
    <row r="26" spans="1:7" x14ac:dyDescent="0.25">
      <c r="A26" s="267"/>
      <c r="B26" s="268"/>
      <c r="D26" s="269"/>
      <c r="F26" s="241"/>
      <c r="G26" s="241"/>
    </row>
    <row r="27" spans="1:7" ht="15.75" thickBot="1" x14ac:dyDescent="0.3">
      <c r="A27" s="262" t="s">
        <v>111</v>
      </c>
      <c r="B27" s="263"/>
      <c r="C27" s="264">
        <f>C25-C19</f>
        <v>0</v>
      </c>
      <c r="D27" s="265">
        <f>D25-D19</f>
        <v>0</v>
      </c>
      <c r="F27" s="241"/>
      <c r="G27" s="241"/>
    </row>
    <row r="28" spans="1:7" x14ac:dyDescent="0.25">
      <c r="A28" s="246"/>
      <c r="B28" s="260"/>
      <c r="C28" s="248"/>
      <c r="D28" s="249"/>
      <c r="F28" s="241"/>
      <c r="G28" s="241"/>
    </row>
    <row r="29" spans="1:7" x14ac:dyDescent="0.25">
      <c r="A29" s="246" t="s">
        <v>161</v>
      </c>
      <c r="B29" s="260"/>
      <c r="C29" s="248"/>
      <c r="D29" s="249"/>
      <c r="F29" s="241"/>
      <c r="G29" s="241"/>
    </row>
    <row r="30" spans="1:7" x14ac:dyDescent="0.25">
      <c r="A30" s="250" t="s">
        <v>113</v>
      </c>
      <c r="B30" s="251">
        <v>6</v>
      </c>
      <c r="C30" s="252"/>
      <c r="D30" s="253"/>
      <c r="F30" s="241"/>
      <c r="G30" s="241"/>
    </row>
    <row r="31" spans="1:7" x14ac:dyDescent="0.25">
      <c r="A31" s="261" t="s">
        <v>162</v>
      </c>
      <c r="B31" s="256"/>
      <c r="C31" s="257">
        <f>SUM(C30)</f>
        <v>0</v>
      </c>
      <c r="D31" s="258">
        <f>SUM(D30)</f>
        <v>0</v>
      </c>
      <c r="F31" s="241"/>
      <c r="G31" s="241"/>
    </row>
    <row r="32" spans="1:7" x14ac:dyDescent="0.25">
      <c r="A32" s="255"/>
      <c r="B32" s="259"/>
      <c r="C32" s="270"/>
      <c r="D32" s="271"/>
      <c r="F32" s="241"/>
      <c r="G32" s="241"/>
    </row>
    <row r="33" spans="1:7" x14ac:dyDescent="0.25">
      <c r="A33" s="246" t="s">
        <v>163</v>
      </c>
      <c r="B33" s="260"/>
      <c r="C33" s="252"/>
      <c r="D33" s="253"/>
      <c r="F33" s="241"/>
      <c r="G33" s="241"/>
    </row>
    <row r="34" spans="1:7" x14ac:dyDescent="0.25">
      <c r="A34" s="250" t="s">
        <v>116</v>
      </c>
      <c r="B34" s="251">
        <v>7</v>
      </c>
      <c r="C34" s="252"/>
      <c r="D34" s="253"/>
      <c r="F34" s="241"/>
      <c r="G34" s="241"/>
    </row>
    <row r="35" spans="1:7" ht="15" customHeight="1" x14ac:dyDescent="0.25">
      <c r="A35" s="261" t="s">
        <v>164</v>
      </c>
      <c r="B35" s="272"/>
      <c r="C35" s="257">
        <f>SUM(C34)</f>
        <v>0</v>
      </c>
      <c r="D35" s="258">
        <f>SUM(D34)</f>
        <v>0</v>
      </c>
      <c r="F35" s="241"/>
      <c r="G35" s="241"/>
    </row>
    <row r="36" spans="1:7" x14ac:dyDescent="0.25">
      <c r="A36" s="273"/>
      <c r="B36" s="274"/>
      <c r="C36" s="274"/>
      <c r="D36" s="275"/>
      <c r="F36" s="241"/>
      <c r="G36" s="241"/>
    </row>
    <row r="37" spans="1:7" x14ac:dyDescent="0.25">
      <c r="A37" s="276" t="s">
        <v>165</v>
      </c>
      <c r="B37" s="277"/>
      <c r="C37" s="274"/>
      <c r="D37" s="275"/>
      <c r="F37" s="241"/>
      <c r="G37" s="241"/>
    </row>
    <row r="38" spans="1:7" x14ac:dyDescent="0.25">
      <c r="A38" s="250" t="s">
        <v>166</v>
      </c>
      <c r="B38" s="277"/>
      <c r="C38" s="252"/>
      <c r="D38" s="253"/>
      <c r="F38" s="241"/>
      <c r="G38" s="241"/>
    </row>
    <row r="39" spans="1:7" x14ac:dyDescent="0.25">
      <c r="A39" s="250" t="s">
        <v>167</v>
      </c>
      <c r="B39" s="278"/>
      <c r="C39" s="252"/>
      <c r="D39" s="253"/>
      <c r="F39" s="241"/>
      <c r="G39" s="241"/>
    </row>
    <row r="40" spans="1:7" ht="15" customHeight="1" x14ac:dyDescent="0.25">
      <c r="A40" s="250" t="s">
        <v>168</v>
      </c>
      <c r="B40" s="278"/>
      <c r="C40" s="252"/>
      <c r="D40" s="253"/>
      <c r="F40" s="241"/>
      <c r="G40" s="241"/>
    </row>
    <row r="41" spans="1:7" x14ac:dyDescent="0.25">
      <c r="A41" s="261" t="s">
        <v>169</v>
      </c>
      <c r="B41" s="272"/>
      <c r="C41" s="257">
        <f>C40-C39-C38</f>
        <v>0</v>
      </c>
      <c r="D41" s="258">
        <f>D40-D39-D38</f>
        <v>0</v>
      </c>
      <c r="F41" s="241"/>
      <c r="G41" s="241"/>
    </row>
    <row r="42" spans="1:7" x14ac:dyDescent="0.25">
      <c r="A42" s="273"/>
      <c r="B42" s="274"/>
      <c r="C42" s="274"/>
      <c r="D42" s="275"/>
      <c r="F42" s="241"/>
      <c r="G42" s="241"/>
    </row>
    <row r="43" spans="1:7" ht="15.75" thickBot="1" x14ac:dyDescent="0.3">
      <c r="A43" s="279" t="s">
        <v>170</v>
      </c>
      <c r="B43" s="280"/>
      <c r="C43" s="281">
        <f>C15+C27-C31+C35+C41</f>
        <v>0</v>
      </c>
      <c r="D43" s="282">
        <f>D15+D27-D31+D35+D41</f>
        <v>0</v>
      </c>
      <c r="F43" s="241"/>
      <c r="G43" s="241"/>
    </row>
    <row r="44" spans="1:7" x14ac:dyDescent="0.25">
      <c r="A44" s="250"/>
      <c r="B44" s="278"/>
      <c r="C44" s="283"/>
      <c r="D44" s="284"/>
      <c r="F44" s="241"/>
      <c r="G44" s="241"/>
    </row>
    <row r="45" spans="1:7" x14ac:dyDescent="0.25">
      <c r="A45" s="237" t="s">
        <v>171</v>
      </c>
      <c r="B45" s="238"/>
      <c r="C45" s="239"/>
      <c r="D45" s="240"/>
      <c r="F45" s="241"/>
      <c r="G45" s="241"/>
    </row>
    <row r="46" spans="1:7" x14ac:dyDescent="0.25">
      <c r="A46" s="276" t="s">
        <v>172</v>
      </c>
      <c r="B46" s="277"/>
      <c r="C46" s="285" t="s">
        <v>184</v>
      </c>
      <c r="D46" s="286" t="s">
        <v>91</v>
      </c>
      <c r="F46" s="241"/>
      <c r="G46" s="241"/>
    </row>
    <row r="47" spans="1:7" x14ac:dyDescent="0.25">
      <c r="A47" s="273" t="s">
        <v>173</v>
      </c>
      <c r="B47" s="274"/>
      <c r="C47" s="252"/>
      <c r="D47" s="253"/>
    </row>
    <row r="48" spans="1:7" x14ac:dyDescent="0.25">
      <c r="A48" s="273" t="s">
        <v>174</v>
      </c>
      <c r="B48" s="274"/>
      <c r="C48" s="252"/>
      <c r="D48" s="253"/>
    </row>
    <row r="49" spans="1:7" x14ac:dyDescent="0.25">
      <c r="A49" s="273" t="s">
        <v>175</v>
      </c>
      <c r="B49" s="274"/>
      <c r="C49" s="252"/>
      <c r="D49" s="253"/>
    </row>
    <row r="50" spans="1:7" x14ac:dyDescent="0.25">
      <c r="A50" s="273" t="s">
        <v>176</v>
      </c>
      <c r="B50" s="274"/>
      <c r="C50" s="252"/>
      <c r="D50" s="253"/>
    </row>
    <row r="51" spans="1:7" x14ac:dyDescent="0.25">
      <c r="A51" s="273" t="s">
        <v>177</v>
      </c>
      <c r="B51" s="274"/>
      <c r="C51" s="252"/>
      <c r="D51" s="253"/>
    </row>
    <row r="52" spans="1:7" x14ac:dyDescent="0.25">
      <c r="A52" s="273" t="s">
        <v>178</v>
      </c>
      <c r="B52" s="274"/>
      <c r="C52" s="252"/>
      <c r="D52" s="253"/>
    </row>
    <row r="53" spans="1:7" x14ac:dyDescent="0.25">
      <c r="A53" s="273" t="s">
        <v>179</v>
      </c>
      <c r="B53" s="274"/>
      <c r="C53" s="252"/>
      <c r="D53" s="253"/>
    </row>
    <row r="54" spans="1:7" x14ac:dyDescent="0.25">
      <c r="A54" s="273" t="s">
        <v>180</v>
      </c>
      <c r="B54" s="274"/>
      <c r="C54" s="252"/>
      <c r="D54" s="253"/>
    </row>
    <row r="55" spans="1:7" x14ac:dyDescent="0.25">
      <c r="A55" s="273" t="s">
        <v>181</v>
      </c>
      <c r="B55" s="274"/>
      <c r="C55" s="252"/>
      <c r="D55" s="253"/>
    </row>
    <row r="56" spans="1:7" x14ac:dyDescent="0.25">
      <c r="A56" s="289" t="s">
        <v>182</v>
      </c>
      <c r="B56" s="290">
        <v>8</v>
      </c>
      <c r="C56" s="291">
        <f>SUM(C47:C55)</f>
        <v>0</v>
      </c>
      <c r="D56" s="292">
        <f>SUM(D47:D55)</f>
        <v>0</v>
      </c>
    </row>
    <row r="57" spans="1:7" x14ac:dyDescent="0.25">
      <c r="A57" s="274"/>
      <c r="B57" s="293"/>
      <c r="C57" s="252"/>
      <c r="D57" s="252"/>
    </row>
    <row r="58" spans="1:7" x14ac:dyDescent="0.25">
      <c r="A58" s="274"/>
      <c r="B58" s="293"/>
      <c r="C58" s="252"/>
      <c r="D58" s="252"/>
    </row>
    <row r="59" spans="1:7" x14ac:dyDescent="0.25">
      <c r="A59" s="274"/>
      <c r="B59" s="274"/>
      <c r="C59" s="277"/>
      <c r="D59" s="277"/>
    </row>
    <row r="60" spans="1:7" s="297" customFormat="1" x14ac:dyDescent="0.25">
      <c r="A60" s="294"/>
      <c r="B60" s="295"/>
      <c r="C60" s="296"/>
      <c r="D60" s="296"/>
      <c r="F60" s="298"/>
      <c r="G60" s="299"/>
    </row>
    <row r="61" spans="1:7" s="297" customFormat="1" x14ac:dyDescent="0.25">
      <c r="A61" s="300"/>
      <c r="B61" s="300"/>
      <c r="C61" s="301"/>
      <c r="D61" s="301"/>
      <c r="F61" s="298"/>
      <c r="G61" s="299"/>
    </row>
  </sheetData>
  <pageMargins left="0.23622047244094491" right="0.23622047244094491" top="0.55118110236220474" bottom="0.55118110236220474" header="0.31496062992125984" footer="0.31496062992125984"/>
  <pageSetup paperSize="9" scale="92" orientation="portrait" r:id="rId1"/>
  <headerFooter>
    <oddHeader xml:space="preserve">&amp;LMal for bevilgningsrapportering og artskontorapportering med noter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8E3A9E55AE1249934DE133E65095B1" ma:contentTypeVersion="18" ma:contentTypeDescription="Opprett et nytt dokument." ma:contentTypeScope="" ma:versionID="071542901c4e0df82e15b7d7900f5021">
  <xsd:schema xmlns:xsd="http://www.w3.org/2001/XMLSchema" xmlns:xs="http://www.w3.org/2001/XMLSchema" xmlns:p="http://schemas.microsoft.com/office/2006/metadata/properties" xmlns:ns2="c2c940b1-81eb-4862-ad94-5822e372a285" xmlns:ns3="72070625-34a7-4b50-b998-4dc2a8d9a16c" targetNamespace="http://schemas.microsoft.com/office/2006/metadata/properties" ma:root="true" ma:fieldsID="d8d940da035c4b5e6a2227a1ca0f067b" ns2:_="" ns3:_="">
    <xsd:import namespace="c2c940b1-81eb-4862-ad94-5822e372a285"/>
    <xsd:import namespace="72070625-34a7-4b50-b998-4dc2a8d9a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940b1-81eb-4862-ad94-5822e372a2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eb0be57b-a27d-473a-a780-396a801308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70625-34a7-4b50-b998-4dc2a8d9a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570d429-1f4c-4b92-a449-1b202625a4ee}" ma:internalName="TaxCatchAll" ma:showField="CatchAllData" ma:web="72070625-34a7-4b50-b998-4dc2a8d9a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2070625-34a7-4b50-b998-4dc2a8d9a16c">
      <UserInfo>
        <DisplayName/>
        <AccountId xsi:nil="true"/>
        <AccountType/>
      </UserInfo>
    </SharedWithUsers>
    <TaxCatchAll xmlns="72070625-34a7-4b50-b998-4dc2a8d9a16c" xsi:nil="true"/>
    <lcf76f155ced4ddcb4097134ff3c332f xmlns="c2c940b1-81eb-4862-ad94-5822e372a28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9950D7-7163-4B8F-9A1D-CC91638F1D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78A6EF-E269-4896-8383-5EAE7046E4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c940b1-81eb-4862-ad94-5822e372a285"/>
    <ds:schemaRef ds:uri="72070625-34a7-4b50-b998-4dc2a8d9a1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A49D3C-0884-4805-8EDD-0D6F3DF23A15}">
  <ds:schemaRefs>
    <ds:schemaRef ds:uri="c2c940b1-81eb-4862-ad94-5822e372a285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72070625-34a7-4b50-b998-4dc2a8d9a16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2</vt:i4>
      </vt:variant>
    </vt:vector>
  </HeadingPairs>
  <TitlesOfParts>
    <vt:vector size="10" baseType="lpstr">
      <vt:lpstr>Endringer i rapporteringspakken</vt:lpstr>
      <vt:lpstr>Bevilgningsrapportering</vt:lpstr>
      <vt:lpstr>Note A</vt:lpstr>
      <vt:lpstr>Note B</vt:lpstr>
      <vt:lpstr>Note C</vt:lpstr>
      <vt:lpstr>Note D</vt:lpstr>
      <vt:lpstr>Note E</vt:lpstr>
      <vt:lpstr>Artskontorapportering  </vt:lpstr>
      <vt:lpstr>'Note B'!Utskriftsområde</vt:lpstr>
      <vt:lpstr>'Note E'!Utskriftsområde</vt:lpstr>
    </vt:vector>
  </TitlesOfParts>
  <Manager/>
  <Company>SSØ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DFØ</dc:creator>
  <cp:keywords/>
  <dc:description/>
  <cp:lastModifiedBy>Liv Mari Nybakk</cp:lastModifiedBy>
  <cp:revision/>
  <dcterms:created xsi:type="dcterms:W3CDTF">2005-10-21T07:03:32Z</dcterms:created>
  <dcterms:modified xsi:type="dcterms:W3CDTF">2025-01-22T06:04:05Z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0x010100AE8E3A9E55AE1249934DE133E65095B1</vt:lpwstr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