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dirfo.sharepoint.com/sites/fag-okonomiregelverket/Delte dokumenter/Statlig regnskapsføring/Maler/Maler for årsrapportering/Årsregnskapet 2022/"/>
    </mc:Choice>
  </mc:AlternateContent>
  <xr:revisionPtr revIDLastSave="383" documentId="8_{DDC0FB3D-097C-40C0-9B80-E8E3D66A264E}" xr6:coauthVersionLast="47" xr6:coauthVersionMax="47" xr10:uidLastSave="{76F01A76-C65C-45CD-973D-828AD522DB23}"/>
  <bookViews>
    <workbookView xWindow="31200" yWindow="3405" windowWidth="28770" windowHeight="6555" tabRatio="678" xr2:uid="{00000000-000D-0000-FFFF-FFFF00000000}"/>
  </bookViews>
  <sheets>
    <sheet name="Endringer i rapporteringspakken" sheetId="36" r:id="rId1"/>
    <sheet name="Bevilgningsrapportering " sheetId="66" r:id="rId2"/>
    <sheet name="Note A" sheetId="49" r:id="rId3"/>
    <sheet name="Note B" sheetId="60" r:id="rId4"/>
    <sheet name="Artskontorapportering " sheetId="63" r:id="rId5"/>
    <sheet name="Resultatregnskap" sheetId="32" r:id="rId6"/>
    <sheet name="Balanse - eiendeler" sheetId="2" r:id="rId7"/>
    <sheet name="Balanse - statens kap og gjeld" sheetId="3" r:id="rId8"/>
    <sheet name="Note1" sheetId="62" r:id="rId9"/>
    <sheet name="Note2" sheetId="9" r:id="rId10"/>
    <sheet name="Note3" sheetId="11" r:id="rId11"/>
    <sheet name="Note4" sheetId="12" r:id="rId12"/>
    <sheet name="Note5" sheetId="10" r:id="rId13"/>
    <sheet name="Note6" sheetId="13" r:id="rId14"/>
    <sheet name="Note7 A " sheetId="56" r:id="rId15"/>
    <sheet name="Note7 B " sheetId="57" r:id="rId16"/>
    <sheet name="Note 8" sheetId="64" r:id="rId17"/>
    <sheet name="Note 9" sheetId="58" r:id="rId18"/>
    <sheet name="Note 10" sheetId="59" r:id="rId19"/>
    <sheet name="Note 11" sheetId="19" r:id="rId20"/>
    <sheet name="Note 12" sheetId="20" r:id="rId21"/>
    <sheet name="Note 13" sheetId="22" r:id="rId22"/>
    <sheet name="Note 14" sheetId="24" r:id="rId23"/>
    <sheet name="Note 15" sheetId="23" r:id="rId24"/>
    <sheet name="Note 16" sheetId="25" r:id="rId25"/>
    <sheet name="Note 17" sheetId="26" r:id="rId26"/>
  </sheets>
  <definedNames>
    <definedName name="_xlnm.Print_Area" localSheetId="5">Resultatregnskap!$A$1:$D$46</definedName>
  </definedNames>
  <calcPr calcId="191028"/>
  <customWorkbookViews>
    <customWorkbookView name="Peter Olgyai - Personlig visning" guid="{7AE059DB-4A82-45F3-B3C8-A058B7BDCC5A}" mergeInterval="0" personalView="1" maximized="1" windowWidth="1276" windowHeight="832" tabRatio="678" activeSheetId="1" showComments="commIndAndComment"/>
    <customWorkbookView name="Vibeke Araberg Karlsen - Personlig visning" guid="{E08F6C1E-EA7C-4AAA-84BE-D7F298563247}" mergeInterval="0" personalView="1" maximized="1" windowWidth="1276" windowHeight="852" tabRatio="678" activeSheetId="2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66" l="1"/>
  <c r="H28" i="66"/>
  <c r="G16" i="66"/>
  <c r="F16" i="66"/>
  <c r="H13" i="66"/>
  <c r="G9" i="66"/>
  <c r="G18" i="66" s="1"/>
  <c r="G23" i="66" s="1"/>
  <c r="F9" i="66"/>
  <c r="H6" i="66"/>
  <c r="H5" i="66"/>
  <c r="H4" i="66"/>
  <c r="H3" i="66"/>
  <c r="D8" i="64"/>
  <c r="B8" i="64"/>
  <c r="D3" i="64"/>
  <c r="B3" i="64"/>
  <c r="D60" i="63"/>
  <c r="C60" i="63"/>
  <c r="D50" i="63"/>
  <c r="C50" i="63"/>
  <c r="D45" i="63"/>
  <c r="C45" i="63"/>
  <c r="D39" i="63"/>
  <c r="C39" i="63"/>
  <c r="D35" i="63"/>
  <c r="C35" i="63"/>
  <c r="D31" i="63"/>
  <c r="C31" i="63"/>
  <c r="D25" i="63"/>
  <c r="D27" i="63" s="1"/>
  <c r="C25" i="63"/>
  <c r="C27" i="63" s="1"/>
  <c r="D19" i="63"/>
  <c r="C19" i="63"/>
  <c r="C15" i="63"/>
  <c r="C47" i="63" s="1"/>
  <c r="D13" i="63"/>
  <c r="D15" i="63" s="1"/>
  <c r="D47" i="63" s="1"/>
  <c r="C13" i="63"/>
  <c r="D8" i="63"/>
  <c r="C8" i="63"/>
  <c r="D42" i="3"/>
  <c r="C42" i="3"/>
  <c r="D52" i="2"/>
  <c r="C52" i="2"/>
  <c r="D3" i="62"/>
  <c r="B3" i="62"/>
  <c r="B7" i="62"/>
  <c r="D7" i="62"/>
  <c r="B21" i="62"/>
  <c r="D21" i="62"/>
  <c r="B28" i="62"/>
  <c r="D28" i="62"/>
  <c r="B35" i="62"/>
  <c r="D35" i="62"/>
  <c r="B42" i="62"/>
  <c r="D42" i="62"/>
  <c r="D44" i="62"/>
  <c r="B44" i="62"/>
  <c r="E3" i="60"/>
  <c r="I3" i="60"/>
  <c r="E4" i="60"/>
  <c r="I4" i="60"/>
  <c r="E5" i="60"/>
  <c r="I5" i="60"/>
  <c r="E6" i="60"/>
  <c r="I6" i="60"/>
  <c r="E7" i="60"/>
  <c r="I7" i="60"/>
  <c r="E8" i="60"/>
  <c r="E9" i="60"/>
  <c r="D14" i="60"/>
  <c r="D15" i="60"/>
  <c r="D16" i="60"/>
  <c r="B17" i="20"/>
  <c r="D17" i="20"/>
  <c r="D16" i="59"/>
  <c r="B16" i="59"/>
  <c r="D5" i="59"/>
  <c r="B5" i="59"/>
  <c r="B10" i="59"/>
  <c r="D10" i="59"/>
  <c r="B21" i="59"/>
  <c r="D21" i="59"/>
  <c r="D25" i="58"/>
  <c r="B25" i="58"/>
  <c r="D17" i="58"/>
  <c r="B17" i="58"/>
  <c r="D5" i="58"/>
  <c r="B5" i="58"/>
  <c r="B10" i="58"/>
  <c r="D10" i="58"/>
  <c r="B22" i="58"/>
  <c r="D22" i="58"/>
  <c r="B28" i="58"/>
  <c r="D28" i="58"/>
  <c r="D5" i="57"/>
  <c r="C5" i="57"/>
  <c r="E8" i="57"/>
  <c r="E9" i="57"/>
  <c r="E10" i="57"/>
  <c r="C10" i="57"/>
  <c r="D10" i="57"/>
  <c r="E12" i="57"/>
  <c r="E13" i="57"/>
  <c r="E14" i="57"/>
  <c r="C15" i="57"/>
  <c r="D15" i="57"/>
  <c r="E17" i="57"/>
  <c r="E18" i="57"/>
  <c r="E19" i="57"/>
  <c r="E20" i="57"/>
  <c r="E21" i="57"/>
  <c r="E22" i="57"/>
  <c r="C23" i="57"/>
  <c r="D23" i="57"/>
  <c r="E25" i="57"/>
  <c r="E26" i="57"/>
  <c r="C27" i="57"/>
  <c r="D27" i="57"/>
  <c r="E29" i="57"/>
  <c r="E36" i="57"/>
  <c r="E30" i="57"/>
  <c r="E31" i="57"/>
  <c r="E32" i="57"/>
  <c r="E33" i="57"/>
  <c r="E34" i="57"/>
  <c r="E35" i="57"/>
  <c r="C36" i="57"/>
  <c r="D36" i="57"/>
  <c r="D38" i="57"/>
  <c r="E15" i="57"/>
  <c r="C38" i="57"/>
  <c r="E23" i="57"/>
  <c r="E38" i="57"/>
  <c r="E27" i="57"/>
  <c r="D6" i="56"/>
  <c r="C6" i="56"/>
  <c r="E7" i="56"/>
  <c r="D20" i="56"/>
  <c r="D30" i="56"/>
  <c r="D32" i="56"/>
  <c r="G37" i="10"/>
  <c r="G39" i="10"/>
  <c r="G38" i="10"/>
  <c r="G24" i="10"/>
  <c r="G25" i="10"/>
  <c r="G23" i="10"/>
  <c r="B17" i="10"/>
  <c r="G40" i="10"/>
  <c r="G26" i="10"/>
  <c r="D3" i="10"/>
  <c r="D17" i="10"/>
  <c r="B12" i="9"/>
  <c r="D11" i="26"/>
  <c r="D20" i="11"/>
  <c r="D21" i="11"/>
  <c r="C22" i="11"/>
  <c r="B22" i="11"/>
  <c r="D22" i="11"/>
  <c r="E9" i="12"/>
  <c r="D6" i="49"/>
  <c r="D5" i="49"/>
  <c r="D4" i="49"/>
  <c r="D3" i="49"/>
  <c r="H7" i="19"/>
  <c r="B16" i="13"/>
  <c r="D12" i="23"/>
  <c r="B12" i="23"/>
  <c r="D9" i="20"/>
  <c r="D19" i="20"/>
  <c r="B9" i="20"/>
  <c r="B19" i="20"/>
  <c r="H21" i="12"/>
  <c r="H20" i="12"/>
  <c r="H22" i="12"/>
  <c r="D21" i="3"/>
  <c r="C21" i="3"/>
  <c r="D9" i="13"/>
  <c r="B9" i="13"/>
  <c r="D34" i="3"/>
  <c r="C34" i="3"/>
  <c r="D13" i="3"/>
  <c r="D15" i="3"/>
  <c r="C13" i="3"/>
  <c r="C15" i="3"/>
  <c r="C33" i="2"/>
  <c r="C25" i="2"/>
  <c r="D11" i="2"/>
  <c r="C11" i="2"/>
  <c r="D31" i="32"/>
  <c r="C31" i="32"/>
  <c r="D18" i="32"/>
  <c r="C18" i="32"/>
  <c r="D3" i="3"/>
  <c r="B9" i="11"/>
  <c r="D8" i="11"/>
  <c r="D6" i="11"/>
  <c r="D7" i="11"/>
  <c r="D10" i="11"/>
  <c r="D11" i="11"/>
  <c r="D12" i="11"/>
  <c r="D13" i="11"/>
  <c r="D14" i="11"/>
  <c r="C9" i="11"/>
  <c r="C15" i="11"/>
  <c r="D5" i="11"/>
  <c r="D9" i="11"/>
  <c r="D15" i="11"/>
  <c r="D3" i="26"/>
  <c r="B3" i="26"/>
  <c r="D3" i="25"/>
  <c r="B3" i="25"/>
  <c r="D4" i="24"/>
  <c r="D12" i="24"/>
  <c r="B4" i="24"/>
  <c r="B12" i="24" s="1"/>
  <c r="D3" i="23"/>
  <c r="B3" i="23"/>
  <c r="D3" i="22"/>
  <c r="B3" i="22"/>
  <c r="D3" i="20"/>
  <c r="B3" i="20"/>
  <c r="D3" i="13"/>
  <c r="B3" i="13"/>
  <c r="B3" i="10"/>
  <c r="D3" i="9"/>
  <c r="B3" i="9"/>
  <c r="C3" i="3"/>
  <c r="D3" i="2"/>
  <c r="C3" i="2"/>
  <c r="C10" i="32"/>
  <c r="D10" i="32"/>
  <c r="C25" i="32"/>
  <c r="D25" i="32"/>
  <c r="C41" i="32"/>
  <c r="D41" i="32"/>
  <c r="C46" i="32"/>
  <c r="D46" i="32"/>
  <c r="B11" i="26"/>
  <c r="B7" i="25"/>
  <c r="D7" i="25"/>
  <c r="B9" i="24"/>
  <c r="D9" i="24"/>
  <c r="B17" i="24"/>
  <c r="D17" i="24"/>
  <c r="B7" i="22"/>
  <c r="D7" i="22"/>
  <c r="I7" i="19"/>
  <c r="D16" i="13"/>
  <c r="H5" i="12"/>
  <c r="H6" i="12"/>
  <c r="H7" i="12"/>
  <c r="H8" i="12"/>
  <c r="B9" i="12"/>
  <c r="C9" i="12"/>
  <c r="C15" i="12"/>
  <c r="F9" i="12"/>
  <c r="F15" i="12"/>
  <c r="G9" i="12"/>
  <c r="G15" i="12"/>
  <c r="D9" i="12"/>
  <c r="D15" i="12"/>
  <c r="E15" i="12"/>
  <c r="H10" i="12"/>
  <c r="H11" i="12"/>
  <c r="H12" i="12"/>
  <c r="H13" i="12"/>
  <c r="H14" i="12"/>
  <c r="B15" i="12"/>
  <c r="B22" i="12"/>
  <c r="C22" i="12"/>
  <c r="F22" i="12"/>
  <c r="G22" i="12"/>
  <c r="D22" i="12"/>
  <c r="E22" i="12"/>
  <c r="B15" i="11"/>
  <c r="D12" i="9"/>
  <c r="C25" i="3"/>
  <c r="C36" i="3"/>
  <c r="C38" i="3"/>
  <c r="C44" i="3"/>
  <c r="D25" i="3"/>
  <c r="D36" i="3"/>
  <c r="D38" i="3"/>
  <c r="D44" i="3"/>
  <c r="C19" i="2"/>
  <c r="D19" i="2"/>
  <c r="D25" i="2"/>
  <c r="D33" i="2"/>
  <c r="C39" i="2"/>
  <c r="D39" i="2"/>
  <c r="C44" i="2"/>
  <c r="D44" i="2"/>
  <c r="H9" i="12"/>
  <c r="H15" i="12"/>
  <c r="D20" i="32"/>
  <c r="D46" i="2"/>
  <c r="C27" i="2"/>
  <c r="C48" i="2"/>
  <c r="C54" i="2"/>
  <c r="C46" i="2"/>
  <c r="D27" i="2"/>
  <c r="D48" i="2"/>
  <c r="D54" i="2"/>
  <c r="D27" i="32" l="1"/>
  <c r="C20" i="32"/>
  <c r="C27" i="32" s="1"/>
</calcChain>
</file>

<file path=xl/sharedStrings.xml><?xml version="1.0" encoding="utf-8"?>
<sst xmlns="http://schemas.openxmlformats.org/spreadsheetml/2006/main" count="580" uniqueCount="432">
  <si>
    <t>Utgiftskapittel</t>
  </si>
  <si>
    <t>Kapittelnavn</t>
  </si>
  <si>
    <t>Post</t>
  </si>
  <si>
    <t>Posttekst</t>
  </si>
  <si>
    <t>Note</t>
  </si>
  <si>
    <t>Merutgift (-) og mindreutgift</t>
  </si>
  <si>
    <t>xxxx</t>
  </si>
  <si>
    <t>[Formålet/Virksomheten]</t>
  </si>
  <si>
    <t>xx</t>
  </si>
  <si>
    <t>Driftsutgifter</t>
  </si>
  <si>
    <t>Større utstyrsanskaffelser og vedlikehold</t>
  </si>
  <si>
    <t>Tilskudd</t>
  </si>
  <si>
    <t>Kjøp av aksjer</t>
  </si>
  <si>
    <t>[Virksomhet X(belastningsfullmakt)]</t>
  </si>
  <si>
    <t>Nettoordning, statlig betalt merverdiavgift</t>
  </si>
  <si>
    <t>01</t>
  </si>
  <si>
    <t>Sum utgiftsført</t>
  </si>
  <si>
    <t>Inntektskapittel</t>
  </si>
  <si>
    <t>Merinntekt og mindreinntekt (-)</t>
  </si>
  <si>
    <t>Tilfeldige inntekter</t>
  </si>
  <si>
    <t>Ymse</t>
  </si>
  <si>
    <t>Folketrygdens inntekter</t>
  </si>
  <si>
    <t>72</t>
  </si>
  <si>
    <t>Arbeidsgiveravgift</t>
  </si>
  <si>
    <t>Sum inntektsført</t>
  </si>
  <si>
    <t>Netto rapportert til bevilgningsregnskapet</t>
  </si>
  <si>
    <t>Kapitalkontoer</t>
  </si>
  <si>
    <t>60xxxxxx</t>
  </si>
  <si>
    <t xml:space="preserve">Norges Bank KK /innbetalinger </t>
  </si>
  <si>
    <t>Norges Bank KK/utbetalinger</t>
  </si>
  <si>
    <t>7xxxxx</t>
  </si>
  <si>
    <t>Endring i mellomværende med statskassen</t>
  </si>
  <si>
    <t>Sum rapportert</t>
  </si>
  <si>
    <t>Beholdninger rapportert til kapitalregnskapet (31.12)</t>
  </si>
  <si>
    <t>Konto</t>
  </si>
  <si>
    <t>Tekst</t>
  </si>
  <si>
    <t>Endring</t>
  </si>
  <si>
    <t>xxxxxx</t>
  </si>
  <si>
    <t>[Aksjer]</t>
  </si>
  <si>
    <t>Mellomværende med statskassen</t>
  </si>
  <si>
    <t>Note A Forklaring av samlet tildeling utgifter</t>
  </si>
  <si>
    <t>Kapittel og post</t>
  </si>
  <si>
    <t xml:space="preserve"> Overført fra i fjor</t>
  </si>
  <si>
    <t>Årets tildelinger</t>
  </si>
  <si>
    <t>Samlet tildeling</t>
  </si>
  <si>
    <t>Note B  Forklaring til brukte fullmakter og beregning av mulig overførbart beløp til neste år</t>
  </si>
  <si>
    <t>Stikkord</t>
  </si>
  <si>
    <t xml:space="preserve"> Merutgift(-)/ mindre utgift</t>
  </si>
  <si>
    <t>Utgiftsført av andre iht. avgitte belastnings-fullmakter(-)</t>
  </si>
  <si>
    <t xml:space="preserve"> Merutgift(-)/ mindreutgift etter avgitte belastningsfullmakter</t>
  </si>
  <si>
    <t>Merinntekter / mindreinntekter(-) iht. merinntektsfullmakt</t>
  </si>
  <si>
    <t>Omdisponering fra post 01 til 45 eller til post 01/21 fra neste års bevilgning</t>
  </si>
  <si>
    <t>Innsparinger(-)</t>
  </si>
  <si>
    <t>Sum grunnlag for overføring</t>
  </si>
  <si>
    <t>Maks.  overførbart beløp *</t>
  </si>
  <si>
    <t>Mulig overførbart beløp beregnet av virksomheten</t>
  </si>
  <si>
    <t>1xxx01/4xxx01</t>
  </si>
  <si>
    <t>[5% av årets tildeling i note A]</t>
  </si>
  <si>
    <t>xxxx21</t>
  </si>
  <si>
    <t>"kan nyttes under post 01"</t>
  </si>
  <si>
    <t>xxxx45</t>
  </si>
  <si>
    <t>"kan overføres"</t>
  </si>
  <si>
    <t>[Sum årets og fjorårets tildeling]</t>
  </si>
  <si>
    <t>xxxx70</t>
  </si>
  <si>
    <t>Ikke aktuell</t>
  </si>
  <si>
    <t>xxxx75</t>
  </si>
  <si>
    <t>"overslagsbevilgning"</t>
  </si>
  <si>
    <t>*Maksimalt beløp som kan overføres er 5% av årets bevilgning på driftspostene 01-29, unntatt post 24 eller sum av de siste to års bevilgning for poster med stikkordet "kan overføres". Se årlig rundskriv R-2 for mer detaljert informasjon om overføring av ubrukte bevilgninger.</t>
  </si>
  <si>
    <t>Opplysninger om avgitte belastningsfullmakter på inntektskapitler*</t>
  </si>
  <si>
    <t>Inntektsført av andre iht. avgitte belastningsfullmakter (+)</t>
  </si>
  <si>
    <t>Merinntekt og mindreinntekt (-) etter avgitte belastningsfullmakter</t>
  </si>
  <si>
    <t>3xxxxx</t>
  </si>
  <si>
    <t xml:space="preserve">* Denne delen skal kun fylles ut og presenteres av virksomheter som har avgitt belastningsfullmakter på inntektskapitler. </t>
  </si>
  <si>
    <t>Driftsinntekter rapportert til bevilgningsregnskapet</t>
  </si>
  <si>
    <t>Innbetalinger fra gebyrer</t>
  </si>
  <si>
    <t>Innbetalinger fra tilskudd og overføringer</t>
  </si>
  <si>
    <t>Salgs- og leieinnbetalinger</t>
  </si>
  <si>
    <t>Andre innbetalinger</t>
  </si>
  <si>
    <t>Sum innbetalinger fra drift</t>
  </si>
  <si>
    <t>Driftsutgifter rapportert til bevilgningsregnskapet</t>
  </si>
  <si>
    <t xml:space="preserve">Utbetalinger til lønn </t>
  </si>
  <si>
    <t>Andre utbetalinger til  drift</t>
  </si>
  <si>
    <t>Sum utbetalinger til drift</t>
  </si>
  <si>
    <t>Netto rapporterte driftsutgifter</t>
  </si>
  <si>
    <t>Investerings- og finansinntekter rapportert til bevilgningsregnskapet</t>
  </si>
  <si>
    <t>Innbetaling av finansinntekter</t>
  </si>
  <si>
    <t>Sum investerings- og finansinntekter</t>
  </si>
  <si>
    <t>Investerings- og finansutgifter rapportert til bevilgningsregnskapet</t>
  </si>
  <si>
    <t>Utbetaling til investeringer</t>
  </si>
  <si>
    <t>Utbetaling til kjøp av aksjer</t>
  </si>
  <si>
    <t>Utbetaling av finansutgifter</t>
  </si>
  <si>
    <t>Sum investerings- og finansutgifter</t>
  </si>
  <si>
    <t>Netto rapporterte investerings- og finansutgifter</t>
  </si>
  <si>
    <t>Innkrevingsvirksomhet og andre overføringer til staten</t>
  </si>
  <si>
    <t>Innbetaling av skatter, avgifter, gebyrer m.m.</t>
  </si>
  <si>
    <t>Sum innkrevingsvirksomhet og andre overføringer til staten</t>
  </si>
  <si>
    <t>Tilskuddsforvaltning og andre overføringer fra staten</t>
  </si>
  <si>
    <t>Utbetalinger av tilskudd og stønader</t>
  </si>
  <si>
    <t>Sum tilskuddsforvaltning og andre overføringer fra staten</t>
  </si>
  <si>
    <t>Gruppelivsforsikring konto 1985 (ref. kap. 5309, inntekt)</t>
  </si>
  <si>
    <t>Arbeidsgiveravgift konto 1986 (ref. kap. 5700, inntekt)</t>
  </si>
  <si>
    <t>Nettoføringsordning for merverdiavgift konto 1987 (ref. kap. 1633, utgift)</t>
  </si>
  <si>
    <t xml:space="preserve">Netto rapporterte utgifter på felleskapitler </t>
  </si>
  <si>
    <t xml:space="preserve">Netto rapportert til bevilgningsregnskapet </t>
  </si>
  <si>
    <t>Eiendeler og gjeld</t>
  </si>
  <si>
    <t>Fordringer på ansatte</t>
  </si>
  <si>
    <t>Kontanter</t>
  </si>
  <si>
    <t>Bankkontoer med statlige midler utenfor Norges Bank</t>
  </si>
  <si>
    <t>Skyldig skattetrekk og andre trekk</t>
  </si>
  <si>
    <t>Skyldige offentlige avgifter</t>
  </si>
  <si>
    <t>Mottatte forskuddsbetalinger</t>
  </si>
  <si>
    <t>Differanser på bank og uidentifiserte innbetalinger</t>
  </si>
  <si>
    <t>Sum mellomværende med statskassen</t>
  </si>
  <si>
    <t>Resultatregnskap</t>
  </si>
  <si>
    <t>Driftsinntekter</t>
  </si>
  <si>
    <t>Inntekt fra bevilgninger</t>
  </si>
  <si>
    <t>Inntekt fra tilskudd og overføringer</t>
  </si>
  <si>
    <t>Inntekt fra gebyrer</t>
  </si>
  <si>
    <t>Salgs- og leieinntekter</t>
  </si>
  <si>
    <t>Andre driftsinntekter</t>
  </si>
  <si>
    <t>Sum driftsinntekter</t>
  </si>
  <si>
    <t>Driftskostnader</t>
  </si>
  <si>
    <t>Varekostnader</t>
  </si>
  <si>
    <t>Lønnskostnader</t>
  </si>
  <si>
    <t>Avskrivninger på varige driftsmidler og immaterielle eiendeler</t>
  </si>
  <si>
    <t>Nedskrivninger av varige driftsmidler og immaterielle eiendeler</t>
  </si>
  <si>
    <t>Andre driftskostnader</t>
  </si>
  <si>
    <t>Sum driftskostnader</t>
  </si>
  <si>
    <t>Driftsresultat</t>
  </si>
  <si>
    <t>Finansinntekter og finanskostnader</t>
  </si>
  <si>
    <t>Finansinntekter</t>
  </si>
  <si>
    <t>Finanskostnader</t>
  </si>
  <si>
    <t>Sum finansinntekter og finanskostnader</t>
  </si>
  <si>
    <t>Resultat av periodens aktiviteter</t>
  </si>
  <si>
    <t>Avregninger og disponeringer</t>
  </si>
  <si>
    <t>Avregning med statskassen (bruttobudsjetterte)</t>
  </si>
  <si>
    <t>Sum avregninger og disponeringer</t>
  </si>
  <si>
    <t>Avgifter og gebyrer direkte til statskassen</t>
  </si>
  <si>
    <t>Avregning med statskassen innkrevingsvirksomhet</t>
  </si>
  <si>
    <t>Tilskudd til andre</t>
  </si>
  <si>
    <t>Avregning med statskassen tilskuddsforvaltning</t>
  </si>
  <si>
    <t>Balanse</t>
  </si>
  <si>
    <t>EIENDELER</t>
  </si>
  <si>
    <t>A. Anleggsmidler</t>
  </si>
  <si>
    <t>I Immaterielle eiendeler</t>
  </si>
  <si>
    <t>Programvare og lignende rettigheter</t>
  </si>
  <si>
    <t>Immaterielle eiendeler under utførelse</t>
  </si>
  <si>
    <t>Sum immaterielle eiendeler</t>
  </si>
  <si>
    <t>II Varige driftsmidler</t>
  </si>
  <si>
    <t>Tomter, bygninger og annen fast eiendom</t>
  </si>
  <si>
    <t>Maskiner og transportmidler</t>
  </si>
  <si>
    <t>Driftsløsøre, inventar, verktøy og lignende</t>
  </si>
  <si>
    <t>Anlegg under utførelse</t>
  </si>
  <si>
    <t>Infrastruktureiendeler</t>
  </si>
  <si>
    <t>Sum varige driftsmidler</t>
  </si>
  <si>
    <t>III Finansielle anleggsmidler</t>
  </si>
  <si>
    <t>Investeringer i aksjer og andeler</t>
  </si>
  <si>
    <t>Obligasjoner</t>
  </si>
  <si>
    <t>Andre fordringer</t>
  </si>
  <si>
    <t>Sum finansielle anleggsmidler</t>
  </si>
  <si>
    <t>Sum anleggsmidler</t>
  </si>
  <si>
    <t>B. Omløpsmidler</t>
  </si>
  <si>
    <t>I Beholdninger av varer og driftsmateriell</t>
  </si>
  <si>
    <t>Beholdninger av varer og driftsmateriell</t>
  </si>
  <si>
    <t>Sum beholdning av varer og driftsmateriell</t>
  </si>
  <si>
    <t>II Fordringer</t>
  </si>
  <si>
    <t>Kundefordringer</t>
  </si>
  <si>
    <t>Opptjente, ikke fakturerte inntekter</t>
  </si>
  <si>
    <t>Sum fordringer</t>
  </si>
  <si>
    <t>III Bankinnskudd, kontanter og lignende</t>
  </si>
  <si>
    <t>Bankinnskudd</t>
  </si>
  <si>
    <t>Kontanter og lignende</t>
  </si>
  <si>
    <t>Sum bankinnskudd, kontanter og lignende</t>
  </si>
  <si>
    <t>Sum omløpsmidler</t>
  </si>
  <si>
    <t>Sum eiendeler drift</t>
  </si>
  <si>
    <t>IV Fordringer vedrørende innkrevingsvirksomhet og andre overføringer</t>
  </si>
  <si>
    <t>Fordringer vedrørende innkrevingsvirksomhet og andre overføringer til staten</t>
  </si>
  <si>
    <t>Sum fordringer vedrørende innkrevingsvirksomhet og andre overføringer</t>
  </si>
  <si>
    <t>Sum eiendeler</t>
  </si>
  <si>
    <t>STATENS KAPITAL OG GJELD</t>
  </si>
  <si>
    <t>C. Statens kapital</t>
  </si>
  <si>
    <t>I Virksomhetskapital</t>
  </si>
  <si>
    <t>Sum virksomhetskapital</t>
  </si>
  <si>
    <t>II Avregninger</t>
  </si>
  <si>
    <t>Avregnet med statskassen (bruttobudsjetterte)</t>
  </si>
  <si>
    <t>Sum avregninger</t>
  </si>
  <si>
    <t>Sum statens kapital</t>
  </si>
  <si>
    <t>D. Gjeld</t>
  </si>
  <si>
    <t>I Avsetning for langsiktige forpliktelser</t>
  </si>
  <si>
    <t>Avsetninger langsiktige forpliktelser</t>
  </si>
  <si>
    <t>Sum avsetning for langsiktige forpliktelser</t>
  </si>
  <si>
    <t>II Annen langsiktig gjeld</t>
  </si>
  <si>
    <t>Øvrig langsiktig gjeld</t>
  </si>
  <si>
    <t>Sum annen langsiktig gjeld</t>
  </si>
  <si>
    <t>III Kortsiktig gjeld</t>
  </si>
  <si>
    <t>Leverandørgjeld</t>
  </si>
  <si>
    <t>Skyldig skattetrekk</t>
  </si>
  <si>
    <t>Avsatte feriepenger</t>
  </si>
  <si>
    <t>Mottatt forskuddsbetaling</t>
  </si>
  <si>
    <t>Annen kortsiktig gjeld</t>
  </si>
  <si>
    <t>Sum kortsiktig gjeld</t>
  </si>
  <si>
    <t>Sum gjeld</t>
  </si>
  <si>
    <t>Sum statens kapital og gjeld drift</t>
  </si>
  <si>
    <t>IV Gjeld vedrørende tilskuddsforvaltning og andre overføringer</t>
  </si>
  <si>
    <t>Gjeld vedrørende tilskuddsforvaltning og andre overføringer fra staten</t>
  </si>
  <si>
    <t>Sum gjeld vedrørende tilskuddsforvaltning og andre overføringer</t>
  </si>
  <si>
    <t xml:space="preserve">Sum statens kapital og gjeld </t>
  </si>
  <si>
    <t>Note 1 Driftsinntekter</t>
  </si>
  <si>
    <t>Inntekt fra bevilgninger*</t>
  </si>
  <si>
    <t>Sum inntekt fra bevilgninger</t>
  </si>
  <si>
    <t>Tilskudd/overføring 1</t>
  </si>
  <si>
    <t>Tilskudd/overføring 2</t>
  </si>
  <si>
    <t>Tilskudd/overføring 3…</t>
  </si>
  <si>
    <t>Sum inntekt fra tilskudd og overføringer</t>
  </si>
  <si>
    <t>Gebyrer 1</t>
  </si>
  <si>
    <t>Gebyrer 2</t>
  </si>
  <si>
    <t>Gebyrer 3…</t>
  </si>
  <si>
    <t xml:space="preserve">Sum inntekt fra gebyrer </t>
  </si>
  <si>
    <t>Salgs- og leieinntekter 1</t>
  </si>
  <si>
    <t>Salgs- og leieinntekter 2</t>
  </si>
  <si>
    <t>Salgs- og leieinntekter 3…</t>
  </si>
  <si>
    <t>Sum salgs- og leieinntekter</t>
  </si>
  <si>
    <t>Gevinst ved avgang anleggsmidler</t>
  </si>
  <si>
    <t>Andre inntekter 1</t>
  </si>
  <si>
    <t>Andre inntekter 2…</t>
  </si>
  <si>
    <t>Sum andre driftsinntekter</t>
  </si>
  <si>
    <t>Note 2 Lønnskostnader</t>
  </si>
  <si>
    <t>Lønn</t>
  </si>
  <si>
    <t>Feriepenger</t>
  </si>
  <si>
    <t>Pensjonskostnader*</t>
  </si>
  <si>
    <t>Lønn balanseført ved egenutvikling av anleggsmidler (-)**</t>
  </si>
  <si>
    <t>Sykepenger og andre refusjoner (-)</t>
  </si>
  <si>
    <t>Andre ytelser</t>
  </si>
  <si>
    <t>Sum lønnskostnader</t>
  </si>
  <si>
    <t>Antall utførte årsverk:</t>
  </si>
  <si>
    <t>Note 3 Immaterielle eiendeler</t>
  </si>
  <si>
    <t>Sum</t>
  </si>
  <si>
    <t>Avskrivningssatser (levetider)</t>
  </si>
  <si>
    <t>5 år / lineært</t>
  </si>
  <si>
    <t>Ingen avskrivning</t>
  </si>
  <si>
    <t>Salgssum ved avgang anleggsmidler</t>
  </si>
  <si>
    <t xml:space="preserve"> - Bokført verdi avhendede anleggsmidler</t>
  </si>
  <si>
    <t xml:space="preserve"> = Regnskapsmessig gevinst/tap</t>
  </si>
  <si>
    <t>Note 4 Varige driftsmidler</t>
  </si>
  <si>
    <t>Tomter</t>
  </si>
  <si>
    <t>Bygninger og annen fast eiendom</t>
  </si>
  <si>
    <t>Driftsløsøre, inventar, verktøy o.l.</t>
  </si>
  <si>
    <t>Infrastruktur- eiendeler</t>
  </si>
  <si>
    <t>10-60 år dekomponert lineært</t>
  </si>
  <si>
    <t>3-15 år lineært</t>
  </si>
  <si>
    <t>Virksomhets-spesifikt</t>
  </si>
  <si>
    <t>Note 5 Andre driftskostnader</t>
  </si>
  <si>
    <t>Husleie</t>
  </si>
  <si>
    <t>Vedlikehold egne bygg og anlegg</t>
  </si>
  <si>
    <t>Vedlikehold og ombygging av leide lokaler</t>
  </si>
  <si>
    <t>Andre kostnader til drift av eiendom og lokaler</t>
  </si>
  <si>
    <t>Leie av maskiner, inventar og lignende</t>
  </si>
  <si>
    <t>Mindre utstyrsanskaffelser</t>
  </si>
  <si>
    <t>Reparasjon og vedlikehold av maskiner, utstyr mv.</t>
  </si>
  <si>
    <t>Kjøp av konsulenttjenester</t>
  </si>
  <si>
    <t>Kjøp av andre fremmede tjenester</t>
  </si>
  <si>
    <t>Reiser og diett</t>
  </si>
  <si>
    <t>Tap og lignende</t>
  </si>
  <si>
    <t>Øvrige driftskostnader</t>
  </si>
  <si>
    <t>Sum andre driftskostnader</t>
  </si>
  <si>
    <t>Tilleggsinformasjon om operasjonelle leieavtaler</t>
  </si>
  <si>
    <t>Gjenværende varighet</t>
  </si>
  <si>
    <t>Type eiendel</t>
  </si>
  <si>
    <t>Immaterielle eiendeler</t>
  </si>
  <si>
    <t>Infrastruktureien-deler</t>
  </si>
  <si>
    <t>Varighet inntil 1 år</t>
  </si>
  <si>
    <t xml:space="preserve">Varighet 1-5 år </t>
  </si>
  <si>
    <t>Varighet over 5 år</t>
  </si>
  <si>
    <t>Kostnadsført leiebetaling for perioden</t>
  </si>
  <si>
    <t xml:space="preserve">Eksempel på utfylling av tilleggsinformasjon (Denne må slettes ved presentasjon av regnskapet)  </t>
  </si>
  <si>
    <t>Note 6 Finansinntekter og finanskostnader</t>
  </si>
  <si>
    <t>Renteinntekter</t>
  </si>
  <si>
    <t>Valutagevinst (agio)</t>
  </si>
  <si>
    <t>Utbytte fra selskaper</t>
  </si>
  <si>
    <t>Annen finansinntekt</t>
  </si>
  <si>
    <t>Sum finansinntekter</t>
  </si>
  <si>
    <t>Rentekostnad</t>
  </si>
  <si>
    <t>Nedskrivning av aksjer</t>
  </si>
  <si>
    <t>Valutatap (disagio)</t>
  </si>
  <si>
    <t>Annen finanskostnad</t>
  </si>
  <si>
    <t>Sum finanskostnader</t>
  </si>
  <si>
    <t xml:space="preserve">Note 7 Sammenheng mellom avregnet med statskassen og mellomværende med statskassen </t>
  </si>
  <si>
    <t>(bruttobudsjetterte virksomheter)</t>
  </si>
  <si>
    <t>A) Forklaring til at periodens resultat ikke er lik endring i  avregnet med statskassen i balansen (kongruensavvik)</t>
  </si>
  <si>
    <t>Endring*</t>
  </si>
  <si>
    <t>Avregnet med statskassen i balansen</t>
  </si>
  <si>
    <t>Endring i avregnet med statskassen</t>
  </si>
  <si>
    <t>Konsernkontoer i Norges Bank</t>
  </si>
  <si>
    <t xml:space="preserve"> - Konsernkonto utbetaling</t>
  </si>
  <si>
    <t xml:space="preserve"> + Konsernkonto innbetaling</t>
  </si>
  <si>
    <t>Netto trekk konsernkonto</t>
  </si>
  <si>
    <t>Innbetalinger og utbetalinger som ikke inngår i virksomhetens drift (er gjennomstrømningsposter)</t>
  </si>
  <si>
    <t xml:space="preserve"> - Innbetaling innkrevingsvirksomhet og andre overføringer</t>
  </si>
  <si>
    <t xml:space="preserve"> + Utbetaling tilskuddsforvaltning og andre overføringer</t>
  </si>
  <si>
    <t>Bokføringer som ikke går over bankkonto, men direkte mot avregning med statskassen</t>
  </si>
  <si>
    <t xml:space="preserve"> + Inntektsført fra bevilgning (underkonto 1991)</t>
  </si>
  <si>
    <t xml:space="preserve"> - Gruppeliv/arbeidsgiveravgift (underkonto 1985 og 1986)</t>
  </si>
  <si>
    <t xml:space="preserve"> + Nettoordning, statlig betalt merverdiavgift (underkonto 1987)</t>
  </si>
  <si>
    <t>Andre avstemmingsposter</t>
  </si>
  <si>
    <t xml:space="preserve">Spesifikasjon av andre avstemmingsposter </t>
  </si>
  <si>
    <t>Forskjell mellom resultatført og netto trekk på konsernkonto</t>
  </si>
  <si>
    <t>Resultat av periodens aktiviteter før avregning med statskassen</t>
  </si>
  <si>
    <t>Sum endring i avregnet med statskassen*</t>
  </si>
  <si>
    <r>
      <t>*</t>
    </r>
    <r>
      <rPr>
        <i/>
        <sz val="12"/>
        <rFont val="Times New Roman"/>
        <family val="1"/>
      </rPr>
      <t xml:space="preserve">Sum endring i avregnet med statskassen </t>
    </r>
    <r>
      <rPr>
        <sz val="12"/>
        <rFont val="Times New Roman"/>
        <family val="1"/>
      </rPr>
      <t>skal stemme med periodens endring ovenfor.</t>
    </r>
  </si>
  <si>
    <t>Note 7 Sammenheng mellom avregnet med statskassen og mellomværende med statskassen (bruttobudsjetterte virksomheter)</t>
  </si>
  <si>
    <t>B) Forskjellen mellom avregnet med statskassen og mellomværende med statskassen</t>
  </si>
  <si>
    <r>
      <t xml:space="preserve">Spesifisering av </t>
    </r>
    <r>
      <rPr>
        <u/>
        <sz val="12"/>
        <rFont val="Times New Roman"/>
        <family val="1"/>
      </rPr>
      <t>bokført</t>
    </r>
    <r>
      <rPr>
        <sz val="12"/>
        <rFont val="Times New Roman"/>
        <family val="1"/>
      </rPr>
      <t xml:space="preserve"> avregning med statskassen</t>
    </r>
  </si>
  <si>
    <r>
      <t xml:space="preserve">Spesifisering av </t>
    </r>
    <r>
      <rPr>
        <u/>
        <sz val="12"/>
        <rFont val="Times New Roman"/>
        <family val="1"/>
      </rPr>
      <t>rapportert</t>
    </r>
    <r>
      <rPr>
        <sz val="12"/>
        <rFont val="Times New Roman"/>
        <family val="1"/>
      </rPr>
      <t xml:space="preserve"> mellomværende med statskassen</t>
    </r>
  </si>
  <si>
    <t>Forskjell</t>
  </si>
  <si>
    <t>Immaterielle eiendeler og varige driftsmidler</t>
  </si>
  <si>
    <t>Varige driftsmidler</t>
  </si>
  <si>
    <t>Finansielle anleggsmidler</t>
  </si>
  <si>
    <t xml:space="preserve">Obligasjoner </t>
  </si>
  <si>
    <t>Omløpsmidler</t>
  </si>
  <si>
    <t>Bankinnskudd, kontanter og lignende</t>
  </si>
  <si>
    <t>Langsiktige forpliktelser og gjeld</t>
  </si>
  <si>
    <t>Kortsiktig gjeld</t>
  </si>
  <si>
    <t>Alternativ a) For virksomheter som presenterer innkrevingsvirksomhet etter kontantprinsippet</t>
  </si>
  <si>
    <t>Avgift 1</t>
  </si>
  <si>
    <r>
      <t>Avgift 2</t>
    </r>
    <r>
      <rPr>
        <sz val="11"/>
        <color theme="1"/>
        <rFont val="Calibri"/>
        <family val="2"/>
        <scheme val="minor"/>
      </rPr>
      <t/>
    </r>
  </si>
  <si>
    <t>Avgift 3…</t>
  </si>
  <si>
    <t>Sum avgifter og gebyrer direkte til statskassen</t>
  </si>
  <si>
    <t>Alternativ b) For virksomheter som presenterer innkrevingsvirksomhet etter samme prinsipper som de er bokført etter</t>
  </si>
  <si>
    <t>Fordringer vedrørende innkrevingsvirksomhet og andre overføringer</t>
  </si>
  <si>
    <t>Fordringer til pålydende</t>
  </si>
  <si>
    <t>Avsatt til forventet tap (-)</t>
  </si>
  <si>
    <t>Sum fordringer vedrørende innkrevingsvirksomhet og andre overføringer til staten</t>
  </si>
  <si>
    <t>Tilskudd til 1</t>
  </si>
  <si>
    <r>
      <t>Tilskudd til 2</t>
    </r>
    <r>
      <rPr>
        <sz val="11"/>
        <color theme="1"/>
        <rFont val="Calibri"/>
        <family val="2"/>
        <scheme val="minor"/>
      </rPr>
      <t/>
    </r>
  </si>
  <si>
    <t>Tilskudd til 3…</t>
  </si>
  <si>
    <t>Sum tilskudd til andre</t>
  </si>
  <si>
    <t xml:space="preserve">Her gis eventuelt en tekstlig utdyping. </t>
  </si>
  <si>
    <t>Aksjer</t>
  </si>
  <si>
    <t>Ervervsdato</t>
  </si>
  <si>
    <t>Antall aksjer</t>
  </si>
  <si>
    <t>Eierandel</t>
  </si>
  <si>
    <t>Stemmeandel</t>
  </si>
  <si>
    <t>Årets resultat i selskapet</t>
  </si>
  <si>
    <t>Balanseført egenkapital i selskapet</t>
  </si>
  <si>
    <t>Balanseført verdi kapitalregnskapet</t>
  </si>
  <si>
    <t>Balanseført verdi virksomhets-regnskapet</t>
  </si>
  <si>
    <t>Selskap 1</t>
  </si>
  <si>
    <t>Selskap 2</t>
  </si>
  <si>
    <t>Selskap 3…</t>
  </si>
  <si>
    <t>Anskaffelseskost</t>
  </si>
  <si>
    <t>Råvarer og innkjøpte halvfabrikata</t>
  </si>
  <si>
    <t>Varer under tilvirkning</t>
  </si>
  <si>
    <t>Ferdige egentilvirkede varer og driftsmateriell</t>
  </si>
  <si>
    <t>Innkjøpte varer (ferdigvarer) og driftsmateriell</t>
  </si>
  <si>
    <t>Sum anskaffelseskost</t>
  </si>
  <si>
    <t>Ukurans</t>
  </si>
  <si>
    <t>Ukurans i råvarer og innkjøpte halvfabrikata</t>
  </si>
  <si>
    <t>Ukurans i varer under tilvirkning</t>
  </si>
  <si>
    <t>Ukurans i ferdige egentilvirkede varer</t>
  </si>
  <si>
    <t>Ukurans i innkøpte varer (ferdigvarer)</t>
  </si>
  <si>
    <t>Nedskrivning av driftsmateriell</t>
  </si>
  <si>
    <t>Sum ukurans</t>
  </si>
  <si>
    <t>Sum beholdninger av varer og driftsmateriell</t>
  </si>
  <si>
    <t>Kundefordringer til pålydende</t>
  </si>
  <si>
    <t>Sum kundefordringer</t>
  </si>
  <si>
    <t>Opptjente, ikke fakturerte inntekter (fordring)</t>
  </si>
  <si>
    <t>Aktivitet 1</t>
  </si>
  <si>
    <t>Aktivitet 2</t>
  </si>
  <si>
    <t>Aktivitet 3…</t>
  </si>
  <si>
    <t>Sum opptjente, ikke fakturerte inntekter</t>
  </si>
  <si>
    <t>Mottatt forskuddsbetaling (gjeld)</t>
  </si>
  <si>
    <t>Sum mottatt forskuddsbetaling</t>
  </si>
  <si>
    <t>Forskuddsbetalt lønn</t>
  </si>
  <si>
    <t>Reiseforskudd</t>
  </si>
  <si>
    <t>Personallån</t>
  </si>
  <si>
    <t>Andre fordringer på ansatte</t>
  </si>
  <si>
    <t>Forskuddsbetalt leie</t>
  </si>
  <si>
    <t>Andre forskuddsbetalte kostnader</t>
  </si>
  <si>
    <t>Sum andre fordringer</t>
  </si>
  <si>
    <t>Øvrige bankkontoer (utenfor statens konsernkontoordning)</t>
  </si>
  <si>
    <t>Kontantbeholdninger</t>
  </si>
  <si>
    <t>Skyldig lønn</t>
  </si>
  <si>
    <t>Annen gjeld til ansatte</t>
  </si>
  <si>
    <t>Påløpte kostnader</t>
  </si>
  <si>
    <t>Avstemmingsdifferanser ved rapportering til statsregnskapet</t>
  </si>
  <si>
    <t>Avsatt pensjonspremie til SPK, arbeidsgiverandel</t>
  </si>
  <si>
    <t>Sum annen kortsiktig gjeld</t>
  </si>
  <si>
    <t>Oppstilling av bevilgningsrapportering, 31.12.2022</t>
  </si>
  <si>
    <t>Regnskap 2022</t>
  </si>
  <si>
    <t>Oppstilling av artskontorapporteringen 31.12.2022</t>
  </si>
  <si>
    <t>Anskaffelseskost 01.01.2022</t>
  </si>
  <si>
    <t>Tilgang i 2022</t>
  </si>
  <si>
    <t>Avgang anskaffelseskost i 2022 (-)</t>
  </si>
  <si>
    <t>Fra immaterielle eiendeler under utførelse til annen gruppe i 2022</t>
  </si>
  <si>
    <t>Anskaffelseskost 31.12.2022</t>
  </si>
  <si>
    <t>Akkumulerte nedskrivninger 01.01.2022</t>
  </si>
  <si>
    <t>Nedskrivninger i 2022</t>
  </si>
  <si>
    <t>Akkumulerte avskrivninger 01.01.2022</t>
  </si>
  <si>
    <t>Ordinære avskrivninger i 2022</t>
  </si>
  <si>
    <t>Akkumulerte avskrivninger avgang i 2022 (-)</t>
  </si>
  <si>
    <t>Balanseført verdi 31.12.2022</t>
  </si>
  <si>
    <t>Avhendelse av immaterielle eiendeler i 2022:</t>
  </si>
  <si>
    <t>Fra anlegg under utførelse til annen gruppe i 2022</t>
  </si>
  <si>
    <t>Avhendelse av varige driftsmidler i 2022:</t>
  </si>
  <si>
    <t>Driftsinntekter krevd inn på vegne av andre statlige virksomheter*</t>
  </si>
  <si>
    <t>Gebyrinntekt krevd inn på vegne av andre statlige virksomheter</t>
  </si>
  <si>
    <t>Sum driftsinntekter krevd inn på vegne av andre statlige virksomhter</t>
  </si>
  <si>
    <t>Innkrevingsvirksomhet og andre overføringer til staten*</t>
  </si>
  <si>
    <t>Tilskuddsforvaltning og andre overføringer fra staten*</t>
  </si>
  <si>
    <t>Inntekter og utgifter rapportert på felleskapitler **</t>
  </si>
  <si>
    <t>Oversikt over mellomværende med statskassen ***</t>
  </si>
  <si>
    <t>Lønn (negativ netto, for mye utbetalt lønn m.m.)</t>
  </si>
  <si>
    <t>Driftsinntekter krevd inn på vegne av andre statlige virksomhter</t>
  </si>
  <si>
    <t>Avregning gebyrinntekt krevd inn på vegne av andre statlige virksomheter</t>
  </si>
  <si>
    <t>Note 17 Annen kortsiktig gjeld</t>
  </si>
  <si>
    <t>Note 16 Bankinnskudd, kontanter og lignende</t>
  </si>
  <si>
    <t>Note 15 Andre kortsiktige fordringer</t>
  </si>
  <si>
    <t>Note 14 Opptjente, ikke fakturerte inntekter / Mottatt forskuddsbetaling</t>
  </si>
  <si>
    <t>Note 13 Kundefordringer</t>
  </si>
  <si>
    <t>Note 12 Beholdninger av varer og driftsmateriell</t>
  </si>
  <si>
    <t>Note 11 Investeringer i aksjer og andeler</t>
  </si>
  <si>
    <t>Note 10 Tilskuddsforvaltning  og andre overføringer fra staten</t>
  </si>
  <si>
    <t>Note 9 Innkrevingsvirksomhet  og andre overføringer til staten</t>
  </si>
  <si>
    <t>Postert på avgitte belastnings fullmakter*</t>
  </si>
  <si>
    <t>Avvik fra tildeling</t>
  </si>
  <si>
    <t>Samlet tildeling **</t>
  </si>
  <si>
    <t>Note 8 Driftsinntekter krevd inn på vegne av andre statlige virksomhter</t>
  </si>
  <si>
    <t>Sum driftsinntekter krevd inn på vegne av andre statlige virksomheter</t>
  </si>
  <si>
    <t>Gebyrinntekt krevd inn 1..</t>
  </si>
  <si>
    <t>Gebyrinntekt krevd inn 2..</t>
  </si>
  <si>
    <t>Gebyrinntekt krevd inn 3..</t>
  </si>
  <si>
    <t>Avsatt pensjonspremie til Statens pensjonskasse****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</si>
</sst>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_)"/>
    <numFmt numFmtId="166" formatCode="0.0\ %"/>
    <numFmt numFmtId="167" formatCode="0.0"/>
    <numFmt numFmtId="168" formatCode="_(* #,##0.00_);_(* \(#,##0.00\);_(* &quot;-&quot;??_);_(@_)"/>
    <numFmt numFmtId="169" formatCode="_(* #,##0_);_(* \(#,##0\);_(* &quot;-&quot;??_);_(@_)"/>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1"/>
      <name val="Times New Roman"/>
      <family val="1"/>
    </font>
    <font>
      <b/>
      <sz val="12"/>
      <name val="Times New Roman"/>
      <family val="1"/>
    </font>
    <font>
      <sz val="11"/>
      <name val="Times New Roman"/>
      <family val="1"/>
    </font>
    <font>
      <sz val="10"/>
      <name val="Times New Roman"/>
      <family val="1"/>
    </font>
    <font>
      <b/>
      <sz val="14"/>
      <name val="Arial"/>
      <family val="2"/>
    </font>
    <font>
      <b/>
      <sz val="12"/>
      <name val="Arial"/>
      <family val="2"/>
    </font>
    <font>
      <sz val="12"/>
      <name val="Times New Roman"/>
      <family val="1"/>
    </font>
    <font>
      <sz val="12"/>
      <name val="Arial"/>
      <family val="2"/>
    </font>
    <font>
      <i/>
      <sz val="12"/>
      <name val="Arial"/>
      <family val="2"/>
    </font>
    <font>
      <b/>
      <sz val="10"/>
      <name val="Arial"/>
      <family val="2"/>
    </font>
    <font>
      <sz val="10"/>
      <name val="Arial"/>
      <family val="2"/>
    </font>
    <font>
      <b/>
      <i/>
      <sz val="12"/>
      <name val="Times New Roman"/>
      <family val="1"/>
    </font>
    <font>
      <u/>
      <sz val="12"/>
      <name val="Times New Roman"/>
      <family val="1"/>
    </font>
    <font>
      <sz val="12"/>
      <name val="Arial"/>
      <family val="2"/>
    </font>
    <font>
      <i/>
      <sz val="12"/>
      <name val="Times New Roman"/>
      <family val="1"/>
    </font>
    <font>
      <b/>
      <i/>
      <sz val="12"/>
      <name val="Arial"/>
      <family val="2"/>
    </font>
    <font>
      <i/>
      <sz val="10"/>
      <name val="Arial"/>
      <family val="2"/>
    </font>
    <font>
      <sz val="11"/>
      <name val="Arial"/>
      <family val="2"/>
    </font>
    <font>
      <b/>
      <sz val="11"/>
      <name val="Arial"/>
      <family val="2"/>
    </font>
    <font>
      <b/>
      <sz val="12"/>
      <name val="arialoman"/>
    </font>
    <font>
      <sz val="12"/>
      <name val="arialoman"/>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
      <family val="2"/>
    </font>
    <font>
      <sz val="12"/>
      <color rgb="FF00B050"/>
      <name val="Times New Roman"/>
      <family val="1"/>
    </font>
    <font>
      <sz val="11"/>
      <color theme="1"/>
      <name val="Times New Roman"/>
      <family val="1"/>
    </font>
    <font>
      <sz val="11"/>
      <color theme="0"/>
      <name val="Calibri"/>
      <family val="2"/>
      <scheme val="minor"/>
    </font>
    <font>
      <b/>
      <sz val="16"/>
      <name val="Times New Roman"/>
      <family val="1"/>
    </font>
    <font>
      <b/>
      <sz val="10"/>
      <name val="Times New Roman"/>
      <family val="1"/>
    </font>
    <font>
      <sz val="10"/>
      <color rgb="FFFF0000"/>
      <name val="Arial"/>
      <family val="2"/>
    </font>
    <font>
      <sz val="10"/>
      <color theme="0" tint="-0.34998626667073579"/>
      <name val="Times New Roman"/>
      <family val="1"/>
    </font>
    <font>
      <i/>
      <sz val="10"/>
      <name val="Times New Roman"/>
      <family val="1"/>
    </font>
    <font>
      <i/>
      <sz val="10"/>
      <color theme="1"/>
      <name val="Times New Roman"/>
      <family val="1"/>
    </font>
    <font>
      <sz val="10"/>
      <color theme="1"/>
      <name val="Times New Roman"/>
      <family val="1"/>
    </font>
    <font>
      <b/>
      <i/>
      <sz val="10"/>
      <color theme="1"/>
      <name val="Times New Roman"/>
      <family val="1"/>
    </font>
    <font>
      <b/>
      <sz val="10"/>
      <color theme="0"/>
      <name val="Times New Roman"/>
      <family val="1"/>
    </font>
    <font>
      <sz val="11"/>
      <name val="Calibri"/>
      <family val="2"/>
      <scheme val="minor"/>
    </font>
    <font>
      <sz val="10"/>
      <color rgb="FF00B0F0"/>
      <name val="Arial"/>
      <family val="2"/>
    </font>
    <font>
      <strike/>
      <sz val="10"/>
      <name val="Times New Roman"/>
      <family val="1"/>
    </font>
    <font>
      <sz val="10"/>
      <name val="Calibri"/>
      <family val="2"/>
    </font>
    <font>
      <sz val="11"/>
      <name val="Calibri"/>
      <family val="2"/>
    </font>
    <font>
      <sz val="9"/>
      <name val="Arial"/>
      <family val="2"/>
    </font>
    <font>
      <i/>
      <sz val="12"/>
      <color theme="0" tint="-0.499984740745262"/>
      <name val="Arial"/>
      <family val="2"/>
    </font>
    <font>
      <sz val="10"/>
      <color theme="0" tint="-0.499984740745262"/>
      <name val="Arial"/>
      <family val="2"/>
    </font>
    <font>
      <b/>
      <sz val="12"/>
      <color theme="0" tint="-0.499984740745262"/>
      <name val="Times New Roman"/>
      <family val="1"/>
    </font>
    <font>
      <i/>
      <sz val="12"/>
      <color theme="0" tint="-0.499984740745262"/>
      <name val="Times New Roman"/>
      <family val="1"/>
    </font>
    <font>
      <sz val="12"/>
      <color theme="0" tint="-0.499984740745262"/>
      <name val="Times New Roman"/>
      <family val="1"/>
    </font>
  </fonts>
  <fills count="30">
    <fill>
      <patternFill patternType="none"/>
    </fill>
    <fill>
      <patternFill patternType="gray125"/>
    </fill>
    <fill>
      <patternFill patternType="solid">
        <fgColor indexed="22"/>
        <bgColor indexed="64"/>
      </patternFill>
    </fill>
    <fill>
      <patternFill patternType="solid">
        <fgColor theme="8" tint="0.79998168889431442"/>
        <bgColor indexed="65"/>
      </patternFill>
    </fill>
    <fill>
      <patternFill patternType="solid">
        <fgColor theme="8"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8"/>
      </patternFill>
    </fill>
    <fill>
      <patternFill patternType="solid">
        <fgColor theme="0"/>
        <bgColor indexed="64"/>
      </patternFill>
    </fill>
    <fill>
      <patternFill patternType="solid">
        <fgColor theme="0" tint="-0.34998626667073579"/>
        <bgColor indexed="64"/>
      </patternFill>
    </fill>
  </fills>
  <borders count="6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auto="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auto="1"/>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s>
  <cellStyleXfs count="2411">
    <xf numFmtId="0" fontId="0" fillId="0" borderId="0"/>
    <xf numFmtId="164" fontId="18" fillId="0" borderId="0" applyFont="0" applyFill="0" applyBorder="0" applyAlignment="0" applyProtection="0"/>
    <xf numFmtId="0" fontId="30" fillId="0" borderId="0"/>
    <xf numFmtId="0" fontId="30" fillId="0" borderId="0"/>
    <xf numFmtId="164" fontId="30" fillId="0" borderId="0" applyFont="0" applyFill="0" applyBorder="0" applyAlignment="0" applyProtection="0"/>
    <xf numFmtId="0" fontId="17" fillId="0" borderId="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41" fillId="9"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8"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41" fillId="11"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41" fillId="14" borderId="0" applyNumberFormat="0" applyBorder="0" applyAlignment="0" applyProtection="0"/>
    <xf numFmtId="0" fontId="42" fillId="15"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5"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2" borderId="0" applyNumberFormat="0" applyBorder="0" applyAlignment="0" applyProtection="0"/>
    <xf numFmtId="0" fontId="43" fillId="6" borderId="0" applyNumberFormat="0" applyBorder="0" applyAlignment="0" applyProtection="0"/>
    <xf numFmtId="0" fontId="44" fillId="23" borderId="7" applyNumberFormat="0" applyAlignment="0" applyProtection="0"/>
    <xf numFmtId="0" fontId="44" fillId="23" borderId="7" applyNumberFormat="0" applyAlignment="0" applyProtection="0"/>
    <xf numFmtId="0" fontId="45" fillId="24" borderId="8" applyNumberFormat="0" applyAlignment="0" applyProtection="0"/>
    <xf numFmtId="0" fontId="43" fillId="6" borderId="0" applyNumberFormat="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7" borderId="0" applyNumberFormat="0" applyBorder="0" applyAlignment="0" applyProtection="0"/>
    <xf numFmtId="0" fontId="47" fillId="7" borderId="0" applyNumberFormat="0" applyBorder="0" applyAlignment="0" applyProtection="0"/>
    <xf numFmtId="0" fontId="48" fillId="0" borderId="9" applyNumberFormat="0" applyFill="0" applyAlignment="0" applyProtection="0"/>
    <xf numFmtId="0" fontId="49" fillId="0" borderId="10" applyNumberFormat="0" applyFill="0" applyAlignment="0" applyProtection="0"/>
    <xf numFmtId="0" fontId="50" fillId="0" borderId="11" applyNumberFormat="0" applyFill="0" applyAlignment="0" applyProtection="0"/>
    <xf numFmtId="0" fontId="50" fillId="0" borderId="0" applyNumberFormat="0" applyFill="0" applyBorder="0" applyAlignment="0" applyProtection="0"/>
    <xf numFmtId="0" fontId="51" fillId="10" borderId="7" applyNumberFormat="0" applyAlignment="0" applyProtection="0"/>
    <xf numFmtId="0" fontId="51" fillId="10" borderId="7" applyNumberFormat="0" applyAlignment="0" applyProtection="0"/>
    <xf numFmtId="0" fontId="52" fillId="0" borderId="12" applyNumberFormat="0" applyFill="0" applyAlignment="0" applyProtection="0"/>
    <xf numFmtId="164" fontId="30"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45" fillId="24" borderId="8" applyNumberFormat="0" applyAlignment="0" applyProtection="0"/>
    <xf numFmtId="0" fontId="52" fillId="0" borderId="12" applyNumberFormat="0" applyFill="0" applyAlignment="0" applyProtection="0"/>
    <xf numFmtId="0" fontId="30" fillId="25" borderId="13" applyNumberFormat="0" applyFont="0" applyAlignment="0" applyProtection="0"/>
    <xf numFmtId="0" fontId="30" fillId="25" borderId="13" applyNumberFormat="0" applyFont="0" applyAlignment="0" applyProtection="0"/>
    <xf numFmtId="0" fontId="53" fillId="26" borderId="0" applyNumberFormat="0" applyBorder="0" applyAlignment="0" applyProtection="0"/>
    <xf numFmtId="0" fontId="30" fillId="0" borderId="0"/>
    <xf numFmtId="0" fontId="30" fillId="0" borderId="0"/>
    <xf numFmtId="0" fontId="4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0" fillId="0" borderId="0"/>
    <xf numFmtId="0" fontId="17" fillId="0" borderId="0"/>
    <xf numFmtId="0" fontId="17" fillId="0" borderId="0"/>
    <xf numFmtId="0" fontId="17" fillId="0" borderId="0"/>
    <xf numFmtId="0" fontId="17" fillId="0" borderId="0"/>
    <xf numFmtId="0" fontId="17" fillId="0" borderId="0"/>
    <xf numFmtId="0" fontId="17" fillId="0" borderId="0"/>
    <xf numFmtId="0" fontId="30" fillId="25" borderId="13" applyNumberFormat="0" applyFont="0" applyAlignment="0" applyProtection="0"/>
    <xf numFmtId="0" fontId="30" fillId="25" borderId="13" applyNumberFormat="0" applyFont="0" applyAlignment="0" applyProtection="0"/>
    <xf numFmtId="0" fontId="53" fillId="26" borderId="0" applyNumberFormat="0" applyBorder="0" applyAlignment="0" applyProtection="0"/>
    <xf numFmtId="0" fontId="54" fillId="23" borderId="14" applyNumberFormat="0" applyAlignment="0" applyProtection="0"/>
    <xf numFmtId="0" fontId="48" fillId="0" borderId="9" applyNumberFormat="0" applyFill="0" applyAlignment="0" applyProtection="0"/>
    <xf numFmtId="0" fontId="49" fillId="0" borderId="10" applyNumberFormat="0" applyFill="0" applyAlignment="0" applyProtection="0"/>
    <xf numFmtId="0" fontId="50" fillId="0" borderId="11" applyNumberFormat="0" applyFill="0" applyAlignment="0" applyProtection="0"/>
    <xf numFmtId="0" fontId="50"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15" applyNumberFormat="0" applyFill="0" applyAlignment="0" applyProtection="0"/>
    <xf numFmtId="0" fontId="56" fillId="0" borderId="15" applyNumberFormat="0" applyFill="0" applyAlignment="0" applyProtection="0"/>
    <xf numFmtId="164" fontId="30" fillId="0" borderId="0" applyFont="0" applyFill="0" applyBorder="0" applyAlignment="0" applyProtection="0"/>
    <xf numFmtId="164" fontId="30" fillId="0" borderId="0" applyFont="0" applyFill="0" applyBorder="0" applyAlignment="0" applyProtection="0"/>
    <xf numFmtId="0" fontId="54" fillId="23" borderId="14" applyNumberFormat="0" applyAlignment="0" applyProtection="0"/>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2"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6" fillId="3" borderId="0" applyNumberFormat="0" applyBorder="0" applyAlignment="0" applyProtection="0"/>
    <xf numFmtId="0" fontId="16" fillId="0" borderId="0"/>
    <xf numFmtId="0" fontId="16" fillId="0" borderId="0"/>
    <xf numFmtId="164" fontId="16" fillId="0" borderId="0" applyFont="0" applyFill="0" applyBorder="0" applyAlignment="0" applyProtection="0"/>
    <xf numFmtId="0" fontId="15" fillId="0" borderId="0"/>
    <xf numFmtId="0" fontId="61" fillId="27" borderId="0" applyNumberFormat="0" applyBorder="0" applyAlignment="0" applyProtection="0"/>
    <xf numFmtId="0" fontId="18" fillId="0" borderId="0"/>
    <xf numFmtId="0" fontId="14" fillId="0" borderId="0"/>
    <xf numFmtId="168" fontId="18" fillId="0" borderId="0" applyFont="0" applyFill="0" applyBorder="0" applyAlignment="0" applyProtection="0"/>
    <xf numFmtId="0" fontId="18" fillId="0" borderId="0"/>
    <xf numFmtId="0" fontId="14" fillId="0" borderId="0"/>
    <xf numFmtId="164" fontId="14" fillId="0" borderId="0" applyFont="0" applyFill="0" applyBorder="0" applyAlignment="0" applyProtection="0"/>
    <xf numFmtId="0" fontId="14" fillId="0" borderId="0"/>
    <xf numFmtId="0" fontId="13" fillId="0" borderId="0"/>
    <xf numFmtId="164" fontId="13" fillId="0" borderId="0" applyFont="0" applyFill="0" applyBorder="0" applyAlignment="0" applyProtection="0"/>
    <xf numFmtId="0" fontId="12" fillId="0" borderId="0"/>
    <xf numFmtId="0" fontId="12" fillId="3" borderId="0" applyNumberFormat="0" applyBorder="0" applyAlignment="0" applyProtection="0"/>
    <xf numFmtId="0" fontId="11" fillId="0" borderId="0"/>
    <xf numFmtId="164" fontId="18" fillId="0" borderId="0" applyFont="0" applyFill="0" applyBorder="0" applyAlignment="0" applyProtection="0"/>
    <xf numFmtId="0" fontId="10" fillId="0" borderId="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44" fillId="23" borderId="30" applyNumberFormat="0" applyAlignment="0" applyProtection="0"/>
    <xf numFmtId="0" fontId="44" fillId="23" borderId="30" applyNumberFormat="0" applyAlignment="0" applyProtection="0"/>
    <xf numFmtId="0" fontId="51" fillId="10" borderId="30" applyNumberFormat="0" applyAlignment="0" applyProtection="0"/>
    <xf numFmtId="0" fontId="51" fillId="10" borderId="30" applyNumberFormat="0" applyAlignment="0" applyProtection="0"/>
    <xf numFmtId="164" fontId="18"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8" fillId="25" borderId="31" applyNumberFormat="0" applyFont="0" applyAlignment="0" applyProtection="0"/>
    <xf numFmtId="0" fontId="18" fillId="25" borderId="31"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25" borderId="31" applyNumberFormat="0" applyFont="0" applyAlignment="0" applyProtection="0"/>
    <xf numFmtId="0" fontId="18" fillId="25" borderId="31" applyNumberFormat="0" applyFont="0" applyAlignment="0" applyProtection="0"/>
    <xf numFmtId="0" fontId="54" fillId="23" borderId="32" applyNumberFormat="0" applyAlignment="0" applyProtection="0"/>
    <xf numFmtId="0" fontId="56" fillId="0" borderId="33" applyNumberFormat="0" applyFill="0" applyAlignment="0" applyProtection="0"/>
    <xf numFmtId="0" fontId="56" fillId="0" borderId="33" applyNumberFormat="0" applyFill="0" applyAlignment="0" applyProtection="0"/>
    <xf numFmtId="164" fontId="18" fillId="0" borderId="0" applyFont="0" applyFill="0" applyBorder="0" applyAlignment="0" applyProtection="0"/>
    <xf numFmtId="164" fontId="18" fillId="0" borderId="0" applyFont="0" applyFill="0" applyBorder="0" applyAlignment="0" applyProtection="0"/>
    <xf numFmtId="0" fontId="54" fillId="23" borderId="32" applyNumberFormat="0" applyAlignment="0" applyProtection="0"/>
    <xf numFmtId="0" fontId="10" fillId="3"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3"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3" borderId="0" applyNumberFormat="0" applyBorder="0" applyAlignment="0" applyProtection="0"/>
    <xf numFmtId="0" fontId="10"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44" fillId="23" borderId="34" applyNumberFormat="0" applyAlignment="0" applyProtection="0"/>
    <xf numFmtId="0" fontId="44" fillId="23" borderId="34" applyNumberFormat="0" applyAlignment="0" applyProtection="0"/>
    <xf numFmtId="0" fontId="51" fillId="10" borderId="34" applyNumberFormat="0" applyAlignment="0" applyProtection="0"/>
    <xf numFmtId="0" fontId="51" fillId="10" borderId="34" applyNumberFormat="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18" fillId="25" borderId="35" applyNumberFormat="0" applyFont="0" applyAlignment="0" applyProtection="0"/>
    <xf numFmtId="0" fontId="18" fillId="25" borderId="35"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8" fillId="25" borderId="35" applyNumberFormat="0" applyFont="0" applyAlignment="0" applyProtection="0"/>
    <xf numFmtId="0" fontId="18" fillId="25" borderId="35" applyNumberFormat="0" applyFont="0" applyAlignment="0" applyProtection="0"/>
    <xf numFmtId="0" fontId="54" fillId="23" borderId="36" applyNumberFormat="0" applyAlignment="0" applyProtection="0"/>
    <xf numFmtId="0" fontId="56" fillId="0" borderId="37" applyNumberFormat="0" applyFill="0" applyAlignment="0" applyProtection="0"/>
    <xf numFmtId="0" fontId="56" fillId="0" borderId="37" applyNumberFormat="0" applyFill="0" applyAlignment="0" applyProtection="0"/>
    <xf numFmtId="0" fontId="54" fillId="23" borderId="36" applyNumberFormat="0" applyAlignment="0" applyProtection="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44" fillId="23" borderId="38" applyNumberFormat="0" applyAlignment="0" applyProtection="0"/>
    <xf numFmtId="0" fontId="44" fillId="23" borderId="38" applyNumberFormat="0" applyAlignment="0" applyProtection="0"/>
    <xf numFmtId="0" fontId="51" fillId="10" borderId="38" applyNumberFormat="0" applyAlignment="0" applyProtection="0"/>
    <xf numFmtId="0" fontId="51" fillId="10" borderId="38" applyNumberFormat="0" applyAlignment="0" applyProtection="0"/>
    <xf numFmtId="0" fontId="18" fillId="25" borderId="39" applyNumberFormat="0" applyFont="0" applyAlignment="0" applyProtection="0"/>
    <xf numFmtId="0" fontId="18" fillId="25" borderId="39" applyNumberFormat="0" applyFont="0" applyAlignment="0" applyProtection="0"/>
    <xf numFmtId="0" fontId="18" fillId="25" borderId="39" applyNumberFormat="0" applyFont="0" applyAlignment="0" applyProtection="0"/>
    <xf numFmtId="0" fontId="18" fillId="25" borderId="39" applyNumberFormat="0" applyFont="0" applyAlignment="0" applyProtection="0"/>
    <xf numFmtId="0" fontId="54" fillId="23" borderId="40" applyNumberFormat="0" applyAlignment="0" applyProtection="0"/>
    <xf numFmtId="0" fontId="56" fillId="0" borderId="41" applyNumberFormat="0" applyFill="0" applyAlignment="0" applyProtection="0"/>
    <xf numFmtId="0" fontId="56" fillId="0" borderId="41" applyNumberFormat="0" applyFill="0" applyAlignment="0" applyProtection="0"/>
    <xf numFmtId="0" fontId="54" fillId="23" borderId="40" applyNumberFormat="0" applyAlignment="0" applyProtection="0"/>
    <xf numFmtId="0" fontId="8"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8"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44" fillId="23" borderId="42" applyNumberFormat="0" applyAlignment="0" applyProtection="0"/>
    <xf numFmtId="0" fontId="44" fillId="23" borderId="42" applyNumberFormat="0" applyAlignment="0" applyProtection="0"/>
    <xf numFmtId="0" fontId="51" fillId="10" borderId="42" applyNumberFormat="0" applyAlignment="0" applyProtection="0"/>
    <xf numFmtId="0" fontId="51" fillId="10" borderId="42"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8" fillId="25" borderId="43" applyNumberFormat="0" applyFont="0" applyAlignment="0" applyProtection="0"/>
    <xf numFmtId="0" fontId="18" fillId="25" borderId="43"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8" fillId="25" borderId="43" applyNumberFormat="0" applyFont="0" applyAlignment="0" applyProtection="0"/>
    <xf numFmtId="0" fontId="18" fillId="25" borderId="43" applyNumberFormat="0" applyFont="0" applyAlignment="0" applyProtection="0"/>
    <xf numFmtId="0" fontId="54" fillId="23" borderId="44" applyNumberFormat="0" applyAlignment="0" applyProtection="0"/>
    <xf numFmtId="0" fontId="56" fillId="0" borderId="45" applyNumberFormat="0" applyFill="0" applyAlignment="0" applyProtection="0"/>
    <xf numFmtId="0" fontId="56" fillId="0" borderId="45" applyNumberFormat="0" applyFill="0" applyAlignment="0" applyProtection="0"/>
    <xf numFmtId="0" fontId="54" fillId="23" borderId="44" applyNumberFormat="0" applyAlignment="0" applyProtection="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44" fillId="23" borderId="46" applyNumberFormat="0" applyAlignment="0" applyProtection="0"/>
    <xf numFmtId="0" fontId="44" fillId="23" borderId="46" applyNumberFormat="0" applyAlignment="0" applyProtection="0"/>
    <xf numFmtId="0" fontId="51" fillId="10" borderId="46" applyNumberFormat="0" applyAlignment="0" applyProtection="0"/>
    <xf numFmtId="0" fontId="51" fillId="10" borderId="46" applyNumberFormat="0" applyAlignment="0" applyProtection="0"/>
    <xf numFmtId="0" fontId="18" fillId="25" borderId="47" applyNumberFormat="0" applyFont="0" applyAlignment="0" applyProtection="0"/>
    <xf numFmtId="0" fontId="18" fillId="25" borderId="47" applyNumberFormat="0" applyFont="0" applyAlignment="0" applyProtection="0"/>
    <xf numFmtId="0" fontId="18" fillId="25" borderId="47" applyNumberFormat="0" applyFont="0" applyAlignment="0" applyProtection="0"/>
    <xf numFmtId="0" fontId="18" fillId="25" borderId="47" applyNumberFormat="0" applyFont="0" applyAlignment="0" applyProtection="0"/>
    <xf numFmtId="0" fontId="54" fillId="23" borderId="48" applyNumberFormat="0" applyAlignment="0" applyProtection="0"/>
    <xf numFmtId="0" fontId="56" fillId="0" borderId="49" applyNumberFormat="0" applyFill="0" applyAlignment="0" applyProtection="0"/>
    <xf numFmtId="0" fontId="56" fillId="0" borderId="49" applyNumberFormat="0" applyFill="0" applyAlignment="0" applyProtection="0"/>
    <xf numFmtId="0" fontId="54" fillId="23" borderId="48" applyNumberFormat="0" applyAlignment="0" applyProtection="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44" fillId="23" borderId="50" applyNumberFormat="0" applyAlignment="0" applyProtection="0"/>
    <xf numFmtId="0" fontId="44" fillId="23" borderId="50" applyNumberFormat="0" applyAlignment="0" applyProtection="0"/>
    <xf numFmtId="0" fontId="51" fillId="10" borderId="50" applyNumberFormat="0" applyAlignment="0" applyProtection="0"/>
    <xf numFmtId="0" fontId="51" fillId="10" borderId="50" applyNumberFormat="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8" fillId="25" borderId="51" applyNumberFormat="0" applyFont="0" applyAlignment="0" applyProtection="0"/>
    <xf numFmtId="0" fontId="18" fillId="25" borderId="51"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25" borderId="51" applyNumberFormat="0" applyFont="0" applyAlignment="0" applyProtection="0"/>
    <xf numFmtId="0" fontId="18" fillId="25" borderId="51" applyNumberFormat="0" applyFont="0" applyAlignment="0" applyProtection="0"/>
    <xf numFmtId="0" fontId="54" fillId="23" borderId="52" applyNumberFormat="0" applyAlignment="0" applyProtection="0"/>
    <xf numFmtId="0" fontId="56" fillId="0" borderId="53" applyNumberFormat="0" applyFill="0" applyAlignment="0" applyProtection="0"/>
    <xf numFmtId="0" fontId="56" fillId="0" borderId="53" applyNumberFormat="0" applyFill="0" applyAlignment="0" applyProtection="0"/>
    <xf numFmtId="0" fontId="54" fillId="23" borderId="52" applyNumberFormat="0" applyAlignment="0" applyProtection="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44" fillId="23" borderId="50" applyNumberFormat="0" applyAlignment="0" applyProtection="0"/>
    <xf numFmtId="0" fontId="44" fillId="23" borderId="50" applyNumberFormat="0" applyAlignment="0" applyProtection="0"/>
    <xf numFmtId="0" fontId="51" fillId="10" borderId="50" applyNumberFormat="0" applyAlignment="0" applyProtection="0"/>
    <xf numFmtId="0" fontId="51" fillId="10" borderId="50" applyNumberFormat="0" applyAlignment="0" applyProtection="0"/>
    <xf numFmtId="0" fontId="18" fillId="25" borderId="51" applyNumberFormat="0" applyFont="0" applyAlignment="0" applyProtection="0"/>
    <xf numFmtId="0" fontId="18" fillId="25" borderId="51" applyNumberFormat="0" applyFont="0" applyAlignment="0" applyProtection="0"/>
    <xf numFmtId="0" fontId="18" fillId="25" borderId="51" applyNumberFormat="0" applyFont="0" applyAlignment="0" applyProtection="0"/>
    <xf numFmtId="0" fontId="18" fillId="25" borderId="51" applyNumberFormat="0" applyFont="0" applyAlignment="0" applyProtection="0"/>
    <xf numFmtId="0" fontId="54" fillId="23" borderId="52" applyNumberFormat="0" applyAlignment="0" applyProtection="0"/>
    <xf numFmtId="0" fontId="56" fillId="0" borderId="53" applyNumberFormat="0" applyFill="0" applyAlignment="0" applyProtection="0"/>
    <xf numFmtId="0" fontId="56" fillId="0" borderId="53" applyNumberFormat="0" applyFill="0" applyAlignment="0" applyProtection="0"/>
    <xf numFmtId="0" fontId="54" fillId="23" borderId="52" applyNumberFormat="0" applyAlignment="0" applyProtection="0"/>
    <xf numFmtId="0" fontId="44" fillId="23" borderId="54" applyNumberFormat="0" applyAlignment="0" applyProtection="0"/>
    <xf numFmtId="0" fontId="44" fillId="23" borderId="54" applyNumberFormat="0" applyAlignment="0" applyProtection="0"/>
    <xf numFmtId="0" fontId="51" fillId="10" borderId="54" applyNumberFormat="0" applyAlignment="0" applyProtection="0"/>
    <xf numFmtId="0" fontId="51" fillId="10" borderId="54" applyNumberFormat="0" applyAlignment="0" applyProtection="0"/>
    <xf numFmtId="0" fontId="18" fillId="25" borderId="55" applyNumberFormat="0" applyFont="0" applyAlignment="0" applyProtection="0"/>
    <xf numFmtId="0" fontId="18" fillId="25" borderId="55" applyNumberFormat="0" applyFont="0" applyAlignment="0" applyProtection="0"/>
    <xf numFmtId="0" fontId="18" fillId="25" borderId="55" applyNumberFormat="0" applyFont="0" applyAlignment="0" applyProtection="0"/>
    <xf numFmtId="0" fontId="18" fillId="25" borderId="55" applyNumberFormat="0" applyFont="0" applyAlignment="0" applyProtection="0"/>
    <xf numFmtId="0" fontId="54" fillId="23" borderId="56" applyNumberFormat="0" applyAlignment="0" applyProtection="0"/>
    <xf numFmtId="0" fontId="56" fillId="0" borderId="57" applyNumberFormat="0" applyFill="0" applyAlignment="0" applyProtection="0"/>
    <xf numFmtId="0" fontId="56" fillId="0" borderId="57" applyNumberFormat="0" applyFill="0" applyAlignment="0" applyProtection="0"/>
    <xf numFmtId="0" fontId="54" fillId="23" borderId="56" applyNumberFormat="0" applyAlignment="0" applyProtection="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43" fontId="18"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8" fillId="25" borderId="59" applyNumberFormat="0" applyFont="0" applyAlignment="0" applyProtection="0"/>
    <xf numFmtId="0" fontId="18" fillId="25" borderId="5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8" fillId="25" borderId="59" applyNumberFormat="0" applyFont="0" applyAlignment="0" applyProtection="0"/>
    <xf numFmtId="0" fontId="18" fillId="25" borderId="5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44" fillId="23" borderId="58" applyNumberFormat="0" applyAlignment="0" applyProtection="0"/>
    <xf numFmtId="0" fontId="44" fillId="23" borderId="58" applyNumberFormat="0" applyAlignment="0" applyProtection="0"/>
    <xf numFmtId="0" fontId="51" fillId="10" borderId="58" applyNumberFormat="0" applyAlignment="0" applyProtection="0"/>
    <xf numFmtId="0" fontId="51"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54" fillId="23" borderId="60" applyNumberFormat="0" applyAlignment="0" applyProtection="0"/>
    <xf numFmtId="0" fontId="56" fillId="0" borderId="61" applyNumberFormat="0" applyFill="0" applyAlignment="0" applyProtection="0"/>
    <xf numFmtId="0" fontId="56" fillId="0" borderId="61" applyNumberFormat="0" applyFill="0" applyAlignment="0" applyProtection="0"/>
    <xf numFmtId="0" fontId="54" fillId="23" borderId="60" applyNumberFormat="0" applyAlignment="0" applyProtection="0"/>
    <xf numFmtId="0" fontId="5" fillId="0" borderId="0"/>
    <xf numFmtId="0" fontId="4" fillId="3" borderId="0" applyNumberFormat="0" applyBorder="0" applyAlignment="0" applyProtection="0"/>
    <xf numFmtId="0" fontId="4" fillId="0" borderId="0"/>
    <xf numFmtId="0" fontId="3" fillId="0" borderId="0"/>
    <xf numFmtId="164" fontId="3" fillId="0" borderId="0" applyFont="0" applyFill="0" applyBorder="0" applyAlignment="0" applyProtection="0"/>
    <xf numFmtId="0" fontId="3" fillId="0" borderId="0"/>
    <xf numFmtId="0" fontId="3" fillId="3" borderId="0" applyNumberFormat="0" applyBorder="0" applyAlignment="0" applyProtection="0"/>
    <xf numFmtId="0" fontId="3" fillId="0" borderId="0"/>
    <xf numFmtId="0" fontId="2" fillId="3" borderId="0" applyNumberFormat="0" applyBorder="0" applyAlignment="0" applyProtection="0"/>
    <xf numFmtId="0" fontId="2" fillId="0" borderId="0"/>
  </cellStyleXfs>
  <cellXfs count="479">
    <xf numFmtId="0" fontId="0" fillId="0" borderId="0" xfId="0"/>
    <xf numFmtId="0" fontId="21" fillId="0" borderId="0" xfId="0" applyFont="1"/>
    <xf numFmtId="0" fontId="22" fillId="0" borderId="0" xfId="0" applyFont="1"/>
    <xf numFmtId="0" fontId="24" fillId="0" borderId="0" xfId="0" applyFont="1"/>
    <xf numFmtId="0" fontId="25" fillId="0" borderId="4" xfId="0" applyFont="1" applyBorder="1" applyAlignment="1">
      <alignment vertical="top" wrapText="1"/>
    </xf>
    <xf numFmtId="0" fontId="25" fillId="0" borderId="4" xfId="0" applyFont="1" applyBorder="1" applyAlignment="1">
      <alignment horizontal="center" vertical="top" wrapText="1"/>
    </xf>
    <xf numFmtId="0" fontId="27" fillId="0" borderId="4" xfId="0" applyFont="1" applyBorder="1" applyAlignment="1">
      <alignment horizontal="center" vertical="top" wrapText="1"/>
    </xf>
    <xf numFmtId="0" fontId="28" fillId="0" borderId="4" xfId="0" applyFont="1" applyBorder="1" applyAlignment="1">
      <alignment vertical="top" wrapText="1"/>
    </xf>
    <xf numFmtId="0" fontId="27" fillId="0" borderId="4" xfId="0" applyFont="1" applyBorder="1" applyAlignment="1">
      <alignment vertical="top" wrapText="1"/>
    </xf>
    <xf numFmtId="0" fontId="28" fillId="0" borderId="4" xfId="0" applyFont="1" applyBorder="1" applyAlignment="1">
      <alignment horizontal="center" vertical="top" wrapText="1"/>
    </xf>
    <xf numFmtId="0" fontId="25" fillId="0" borderId="4" xfId="0" applyFont="1" applyBorder="1" applyAlignment="1">
      <alignment horizontal="left" vertical="top" wrapText="1"/>
    </xf>
    <xf numFmtId="0" fontId="30" fillId="0" borderId="0" xfId="0" applyFont="1"/>
    <xf numFmtId="0" fontId="26" fillId="0" borderId="0" xfId="0" applyFont="1"/>
    <xf numFmtId="3" fontId="25" fillId="0" borderId="4" xfId="0" applyNumberFormat="1" applyFont="1" applyBorder="1" applyAlignment="1">
      <alignment horizontal="right" vertical="top" wrapText="1"/>
    </xf>
    <xf numFmtId="3" fontId="27" fillId="0" borderId="4" xfId="0" applyNumberFormat="1" applyFont="1" applyBorder="1" applyAlignment="1">
      <alignment horizontal="right" vertical="top" wrapText="1"/>
    </xf>
    <xf numFmtId="3" fontId="28" fillId="0" borderId="4" xfId="0" applyNumberFormat="1" applyFont="1" applyBorder="1" applyAlignment="1">
      <alignment horizontal="right" vertical="top" wrapText="1"/>
    </xf>
    <xf numFmtId="0" fontId="27" fillId="0" borderId="0" xfId="0" applyFont="1" applyAlignment="1">
      <alignment horizontal="left" vertical="top" wrapText="1" indent="1"/>
    </xf>
    <xf numFmtId="0" fontId="27" fillId="0" borderId="0" xfId="0" applyFont="1" applyAlignment="1">
      <alignment horizontal="center" vertical="top" wrapText="1"/>
    </xf>
    <xf numFmtId="0" fontId="25" fillId="0" borderId="4" xfId="0" applyFont="1" applyBorder="1" applyAlignment="1">
      <alignment horizontal="center"/>
    </xf>
    <xf numFmtId="0" fontId="33" fillId="0" borderId="0" xfId="0" applyFont="1"/>
    <xf numFmtId="14" fontId="25" fillId="0" borderId="4" xfId="0" applyNumberFormat="1" applyFont="1" applyBorder="1" applyAlignment="1">
      <alignment horizontal="center"/>
    </xf>
    <xf numFmtId="0" fontId="26" fillId="0" borderId="4" xfId="0" applyFont="1" applyBorder="1" applyAlignment="1">
      <alignment vertical="top" wrapText="1"/>
    </xf>
    <xf numFmtId="14" fontId="25" fillId="0" borderId="4" xfId="0" applyNumberFormat="1" applyFont="1" applyBorder="1" applyAlignment="1">
      <alignment horizontal="center" vertical="top" wrapText="1"/>
    </xf>
    <xf numFmtId="0" fontId="21" fillId="0" borderId="4" xfId="0" applyFont="1" applyBorder="1" applyAlignment="1">
      <alignment vertical="top" wrapText="1"/>
    </xf>
    <xf numFmtId="0" fontId="25" fillId="0" borderId="0" xfId="0" applyFont="1"/>
    <xf numFmtId="0" fontId="34" fillId="0" borderId="0" xfId="0" applyFont="1"/>
    <xf numFmtId="3" fontId="21" fillId="0" borderId="0" xfId="0" applyNumberFormat="1" applyFont="1" applyAlignment="1">
      <alignment horizontal="right" wrapText="1"/>
    </xf>
    <xf numFmtId="3" fontId="26" fillId="0" borderId="0" xfId="0" applyNumberFormat="1" applyFont="1" applyAlignment="1">
      <alignment horizontal="right" wrapText="1"/>
    </xf>
    <xf numFmtId="0" fontId="27" fillId="0" borderId="0" xfId="0" applyFont="1"/>
    <xf numFmtId="0" fontId="31" fillId="0" borderId="0" xfId="0" applyFont="1"/>
    <xf numFmtId="0" fontId="21" fillId="0" borderId="2" xfId="0" applyFont="1" applyBorder="1"/>
    <xf numFmtId="3" fontId="21" fillId="0" borderId="2" xfId="0" applyNumberFormat="1" applyFont="1" applyBorder="1" applyAlignment="1">
      <alignment horizontal="right" wrapText="1"/>
    </xf>
    <xf numFmtId="0" fontId="21" fillId="0" borderId="0" xfId="0" applyFont="1" applyProtection="1">
      <protection locked="0"/>
    </xf>
    <xf numFmtId="49" fontId="21" fillId="0" borderId="0" xfId="0" applyNumberFormat="1" applyFont="1" applyAlignment="1" applyProtection="1">
      <alignment horizontal="right"/>
      <protection locked="0"/>
    </xf>
    <xf numFmtId="38" fontId="26" fillId="0" borderId="0" xfId="0" applyNumberFormat="1" applyFont="1" applyProtection="1">
      <protection locked="0"/>
    </xf>
    <xf numFmtId="3" fontId="26" fillId="0" borderId="0" xfId="0" applyNumberFormat="1" applyFont="1" applyAlignment="1" applyProtection="1">
      <alignment horizontal="right"/>
      <protection locked="0"/>
    </xf>
    <xf numFmtId="38" fontId="26" fillId="0" borderId="1" xfId="0" applyNumberFormat="1" applyFont="1" applyBorder="1" applyProtection="1">
      <protection locked="0"/>
    </xf>
    <xf numFmtId="38" fontId="21" fillId="0" borderId="0" xfId="0" applyNumberFormat="1" applyFont="1" applyProtection="1">
      <protection locked="0"/>
    </xf>
    <xf numFmtId="3" fontId="21" fillId="0" borderId="0" xfId="0" applyNumberFormat="1" applyFont="1" applyAlignment="1" applyProtection="1">
      <alignment horizontal="right" wrapText="1"/>
      <protection locked="0"/>
    </xf>
    <xf numFmtId="0" fontId="26" fillId="0" borderId="2" xfId="0" applyFont="1" applyBorder="1"/>
    <xf numFmtId="3" fontId="26" fillId="0" borderId="0" xfId="1" applyNumberFormat="1" applyFont="1" applyAlignment="1" applyProtection="1">
      <alignment horizontal="right" wrapText="1"/>
    </xf>
    <xf numFmtId="3" fontId="26" fillId="0" borderId="0" xfId="1" applyNumberFormat="1" applyFont="1" applyAlignment="1" applyProtection="1">
      <alignment horizontal="right" wrapText="1"/>
      <protection locked="0"/>
    </xf>
    <xf numFmtId="3" fontId="26" fillId="0" borderId="0" xfId="1" applyNumberFormat="1" applyFont="1" applyBorder="1" applyAlignment="1" applyProtection="1">
      <alignment horizontal="right" wrapText="1"/>
      <protection locked="0"/>
    </xf>
    <xf numFmtId="3" fontId="26" fillId="0" borderId="1" xfId="1" applyNumberFormat="1" applyFont="1" applyBorder="1" applyAlignment="1" applyProtection="1">
      <alignment horizontal="right" wrapText="1"/>
      <protection locked="0"/>
    </xf>
    <xf numFmtId="3" fontId="26" fillId="0" borderId="1" xfId="1" applyNumberFormat="1" applyFont="1" applyBorder="1" applyAlignment="1" applyProtection="1">
      <alignment horizontal="right" wrapText="1"/>
    </xf>
    <xf numFmtId="3" fontId="26" fillId="0" borderId="0" xfId="1" applyNumberFormat="1" applyFont="1" applyBorder="1" applyAlignment="1" applyProtection="1">
      <alignment horizontal="right" wrapText="1"/>
    </xf>
    <xf numFmtId="3" fontId="21" fillId="0" borderId="2" xfId="1" applyNumberFormat="1" applyFont="1" applyBorder="1" applyAlignment="1" applyProtection="1">
      <alignment horizontal="right" wrapText="1"/>
    </xf>
    <xf numFmtId="3" fontId="26" fillId="0" borderId="0" xfId="0" applyNumberFormat="1" applyFont="1"/>
    <xf numFmtId="166" fontId="26" fillId="0" borderId="0" xfId="0" applyNumberFormat="1" applyFont="1" applyAlignment="1">
      <alignment horizontal="center" wrapText="1"/>
    </xf>
    <xf numFmtId="9" fontId="26" fillId="0" borderId="0" xfId="0" applyNumberFormat="1" applyFont="1" applyAlignment="1" applyProtection="1">
      <alignment horizontal="center"/>
      <protection locked="0"/>
    </xf>
    <xf numFmtId="9" fontId="26" fillId="0" borderId="0" xfId="0" applyNumberFormat="1" applyFont="1" applyAlignment="1" applyProtection="1">
      <alignment horizontal="center" wrapText="1"/>
      <protection locked="0"/>
    </xf>
    <xf numFmtId="0" fontId="26" fillId="0" borderId="0" xfId="0" applyFont="1" applyProtection="1">
      <protection locked="0"/>
    </xf>
    <xf numFmtId="0" fontId="26" fillId="2" borderId="0" xfId="0" applyFont="1" applyFill="1" applyProtection="1">
      <protection locked="0"/>
    </xf>
    <xf numFmtId="0" fontId="21" fillId="2" borderId="0" xfId="0" applyFont="1" applyFill="1"/>
    <xf numFmtId="0" fontId="26" fillId="2" borderId="0" xfId="0" applyFont="1" applyFill="1"/>
    <xf numFmtId="3" fontId="26" fillId="0" borderId="0" xfId="1" applyNumberFormat="1" applyFont="1" applyFill="1" applyBorder="1" applyAlignment="1" applyProtection="1">
      <alignment horizontal="right" wrapText="1"/>
      <protection locked="0"/>
    </xf>
    <xf numFmtId="3" fontId="26" fillId="0" borderId="0" xfId="0" applyNumberFormat="1" applyFont="1" applyAlignment="1" applyProtection="1">
      <alignment horizontal="right" wrapText="1"/>
      <protection locked="0"/>
    </xf>
    <xf numFmtId="0" fontId="26" fillId="0" borderId="0" xfId="0" applyFont="1" applyAlignment="1">
      <alignment horizontal="center" wrapText="1"/>
    </xf>
    <xf numFmtId="0" fontId="32" fillId="0" borderId="0" xfId="0" applyFont="1"/>
    <xf numFmtId="165" fontId="21" fillId="0" borderId="0" xfId="0" applyNumberFormat="1" applyFont="1" applyAlignment="1">
      <alignment horizontal="center"/>
    </xf>
    <xf numFmtId="3" fontId="26" fillId="0" borderId="0" xfId="1" applyNumberFormat="1" applyFont="1" applyBorder="1" applyAlignment="1">
      <alignment horizontal="right" wrapText="1"/>
    </xf>
    <xf numFmtId="3" fontId="21" fillId="0" borderId="2" xfId="1" applyNumberFormat="1" applyFont="1" applyBorder="1" applyAlignment="1">
      <alignment horizontal="right" wrapText="1"/>
    </xf>
    <xf numFmtId="3" fontId="26" fillId="2" borderId="0" xfId="0" applyNumberFormat="1" applyFont="1" applyFill="1" applyProtection="1">
      <protection locked="0"/>
    </xf>
    <xf numFmtId="3" fontId="26" fillId="0" borderId="0" xfId="0" applyNumberFormat="1" applyFont="1" applyAlignment="1" applyProtection="1">
      <alignment horizontal="left" wrapText="1"/>
      <protection locked="0"/>
    </xf>
    <xf numFmtId="166" fontId="26" fillId="0" borderId="0" xfId="0" applyNumberFormat="1" applyFont="1" applyAlignment="1" applyProtection="1">
      <alignment horizontal="right" wrapText="1"/>
      <protection locked="0"/>
    </xf>
    <xf numFmtId="0" fontId="21" fillId="0" borderId="2" xfId="0" applyFont="1" applyBorder="1" applyProtection="1">
      <protection locked="0"/>
    </xf>
    <xf numFmtId="3" fontId="26" fillId="0" borderId="2" xfId="0" applyNumberFormat="1" applyFont="1" applyBorder="1" applyAlignment="1" applyProtection="1">
      <alignment horizontal="right"/>
      <protection locked="0"/>
    </xf>
    <xf numFmtId="3" fontId="26" fillId="0" borderId="2" xfId="0" applyNumberFormat="1" applyFont="1" applyBorder="1" applyProtection="1">
      <protection locked="0"/>
    </xf>
    <xf numFmtId="3" fontId="21" fillId="0" borderId="2" xfId="1" applyNumberFormat="1" applyFont="1" applyBorder="1" applyAlignment="1" applyProtection="1">
      <alignment horizontal="right" wrapText="1"/>
      <protection locked="0"/>
    </xf>
    <xf numFmtId="3" fontId="21" fillId="0" borderId="2" xfId="0" applyNumberFormat="1" applyFont="1" applyBorder="1" applyProtection="1">
      <protection locked="0"/>
    </xf>
    <xf numFmtId="3" fontId="21" fillId="0" borderId="2" xfId="0" applyNumberFormat="1" applyFont="1" applyBorder="1" applyAlignment="1" applyProtection="1">
      <alignment horizontal="right" wrapText="1"/>
      <protection locked="0"/>
    </xf>
    <xf numFmtId="0" fontId="26" fillId="0" borderId="0" xfId="0" applyFont="1" applyAlignment="1">
      <alignment horizontal="center"/>
    </xf>
    <xf numFmtId="0" fontId="26" fillId="0" borderId="1" xfId="0" applyFont="1" applyBorder="1" applyProtection="1">
      <protection locked="0"/>
    </xf>
    <xf numFmtId="38" fontId="31" fillId="0" borderId="1" xfId="0" applyNumberFormat="1" applyFont="1" applyBorder="1" applyProtection="1">
      <protection locked="0"/>
    </xf>
    <xf numFmtId="38" fontId="31" fillId="0" borderId="2" xfId="0" applyNumberFormat="1" applyFont="1" applyBorder="1" applyProtection="1">
      <protection locked="0"/>
    </xf>
    <xf numFmtId="3" fontId="26" fillId="0" borderId="4" xfId="0" applyNumberFormat="1" applyFont="1" applyBorder="1" applyAlignment="1">
      <alignment horizontal="right" wrapText="1"/>
    </xf>
    <xf numFmtId="167" fontId="26" fillId="0" borderId="0" xfId="0" applyNumberFormat="1" applyFont="1"/>
    <xf numFmtId="0" fontId="26" fillId="0" borderId="4" xfId="0" applyFont="1" applyBorder="1" applyAlignment="1">
      <alignment horizontal="left" vertical="top" wrapText="1" indent="1"/>
    </xf>
    <xf numFmtId="0" fontId="26" fillId="0" borderId="4" xfId="0" applyFont="1" applyBorder="1" applyAlignment="1">
      <alignment horizontal="center" vertical="top" wrapText="1"/>
    </xf>
    <xf numFmtId="3" fontId="26" fillId="0" borderId="4" xfId="0" applyNumberFormat="1" applyFont="1" applyBorder="1" applyAlignment="1">
      <alignment horizontal="right" vertical="top" wrapText="1"/>
    </xf>
    <xf numFmtId="0" fontId="34" fillId="0" borderId="4" xfId="0" applyFont="1" applyBorder="1" applyAlignment="1">
      <alignment vertical="top" wrapText="1"/>
    </xf>
    <xf numFmtId="0" fontId="34" fillId="0" borderId="4" xfId="0" applyFont="1" applyBorder="1" applyAlignment="1">
      <alignment horizontal="center" vertical="top" wrapText="1"/>
    </xf>
    <xf numFmtId="0" fontId="26" fillId="0" borderId="0" xfId="0" applyFont="1" applyAlignment="1">
      <alignment horizontal="left" vertical="top" wrapText="1" indent="1"/>
    </xf>
    <xf numFmtId="0" fontId="26" fillId="0" borderId="4" xfId="0" applyFont="1" applyBorder="1" applyAlignment="1">
      <alignment horizontal="center"/>
    </xf>
    <xf numFmtId="0" fontId="26" fillId="0" borderId="0" xfId="0" applyFont="1" applyAlignment="1">
      <alignment horizontal="left" indent="1"/>
    </xf>
    <xf numFmtId="0" fontId="35" fillId="0" borderId="0" xfId="0" applyFont="1"/>
    <xf numFmtId="3" fontId="25" fillId="0" borderId="2" xfId="0" applyNumberFormat="1" applyFont="1" applyBorder="1" applyAlignment="1">
      <alignment horizontal="right" wrapText="1"/>
    </xf>
    <xf numFmtId="0" fontId="37" fillId="2" borderId="0" xfId="0" applyFont="1" applyFill="1"/>
    <xf numFmtId="14" fontId="25" fillId="0" borderId="0" xfId="0" applyNumberFormat="1" applyFont="1" applyAlignment="1">
      <alignment horizontal="right"/>
    </xf>
    <xf numFmtId="3" fontId="25" fillId="0" borderId="0" xfId="0" applyNumberFormat="1" applyFont="1" applyAlignment="1">
      <alignment horizontal="right" wrapText="1"/>
    </xf>
    <xf numFmtId="3" fontId="31" fillId="0" borderId="0" xfId="0" applyNumberFormat="1" applyFont="1" applyAlignment="1">
      <alignment horizontal="right" wrapText="1"/>
    </xf>
    <xf numFmtId="3" fontId="27" fillId="0" borderId="0" xfId="0" applyNumberFormat="1" applyFont="1" applyAlignment="1">
      <alignment horizontal="right" wrapText="1"/>
    </xf>
    <xf numFmtId="0" fontId="25" fillId="0" borderId="2" xfId="0" applyFont="1" applyBorder="1"/>
    <xf numFmtId="0" fontId="25" fillId="2" borderId="0" xfId="0" applyFont="1" applyFill="1" applyProtection="1">
      <protection locked="0"/>
    </xf>
    <xf numFmtId="0" fontId="37" fillId="2" borderId="0" xfId="0" applyFont="1" applyFill="1" applyProtection="1">
      <protection locked="0"/>
    </xf>
    <xf numFmtId="0" fontId="37" fillId="0" borderId="0" xfId="0" applyFont="1" applyProtection="1">
      <protection locked="0"/>
    </xf>
    <xf numFmtId="0" fontId="38" fillId="0" borderId="0" xfId="0" applyFont="1"/>
    <xf numFmtId="0" fontId="37" fillId="0" borderId="0" xfId="0" applyFont="1"/>
    <xf numFmtId="0" fontId="25" fillId="0" borderId="0" xfId="0" applyFont="1" applyProtection="1">
      <protection locked="0"/>
    </xf>
    <xf numFmtId="1" fontId="25" fillId="0" borderId="0" xfId="0" applyNumberFormat="1" applyFont="1" applyAlignment="1">
      <alignment horizontal="right"/>
    </xf>
    <xf numFmtId="38" fontId="27" fillId="0" borderId="0" xfId="0" applyNumberFormat="1" applyFont="1" applyProtection="1">
      <protection locked="0"/>
    </xf>
    <xf numFmtId="0" fontId="26" fillId="0" borderId="1" xfId="0" applyFont="1" applyBorder="1"/>
    <xf numFmtId="0" fontId="25" fillId="2" borderId="0" xfId="0" applyFont="1" applyFill="1"/>
    <xf numFmtId="0" fontId="27" fillId="2" borderId="0" xfId="0" applyFont="1" applyFill="1"/>
    <xf numFmtId="38" fontId="25" fillId="0" borderId="0" xfId="0" applyNumberFormat="1" applyFont="1"/>
    <xf numFmtId="38" fontId="21" fillId="0" borderId="2" xfId="0" applyNumberFormat="1" applyFont="1" applyBorder="1"/>
    <xf numFmtId="3" fontId="25" fillId="2" borderId="0" xfId="0" applyNumberFormat="1" applyFont="1" applyFill="1" applyProtection="1">
      <protection locked="0"/>
    </xf>
    <xf numFmtId="38" fontId="21" fillId="0" borderId="1" xfId="0" applyNumberFormat="1" applyFont="1" applyBorder="1" applyProtection="1">
      <protection locked="0"/>
    </xf>
    <xf numFmtId="0" fontId="21" fillId="0" borderId="1" xfId="0" applyFont="1" applyBorder="1"/>
    <xf numFmtId="0" fontId="40" fillId="0" borderId="0" xfId="0" applyFont="1"/>
    <xf numFmtId="14" fontId="39" fillId="0" borderId="0" xfId="0" applyNumberFormat="1" applyFont="1" applyAlignment="1">
      <alignment horizontal="right"/>
    </xf>
    <xf numFmtId="0" fontId="26" fillId="0" borderId="0" xfId="0" applyFont="1" applyAlignment="1" applyProtection="1">
      <alignment horizontal="right" wrapText="1"/>
      <protection locked="0"/>
    </xf>
    <xf numFmtId="0" fontId="0" fillId="0" borderId="0" xfId="0" applyAlignment="1">
      <alignment horizontal="center"/>
    </xf>
    <xf numFmtId="0" fontId="0" fillId="0" borderId="0" xfId="0" applyAlignment="1">
      <alignment horizontal="right"/>
    </xf>
    <xf numFmtId="0" fontId="0" fillId="0" borderId="0" xfId="0" applyAlignment="1">
      <alignment horizontal="left" indent="1"/>
    </xf>
    <xf numFmtId="0" fontId="0" fillId="0" borderId="0" xfId="0" applyAlignment="1">
      <alignment horizontal="left" vertical="top" wrapText="1" indent="1"/>
    </xf>
    <xf numFmtId="0" fontId="0" fillId="0" borderId="4" xfId="0" applyBorder="1"/>
    <xf numFmtId="0" fontId="0" fillId="0" borderId="4" xfId="0" applyBorder="1" applyAlignment="1">
      <alignment horizontal="center"/>
    </xf>
    <xf numFmtId="3" fontId="25" fillId="0" borderId="0" xfId="0" applyNumberFormat="1" applyFont="1" applyAlignment="1" applyProtection="1">
      <alignment horizontal="left"/>
      <protection locked="0"/>
    </xf>
    <xf numFmtId="3" fontId="0" fillId="0" borderId="4" xfId="0" applyNumberFormat="1" applyBorder="1" applyAlignment="1">
      <alignment horizontal="right" wrapText="1"/>
    </xf>
    <xf numFmtId="0" fontId="27" fillId="0" borderId="4" xfId="0" applyFont="1" applyBorder="1" applyAlignment="1">
      <alignment horizontal="center"/>
    </xf>
    <xf numFmtId="3" fontId="27" fillId="0" borderId="4" xfId="0" applyNumberFormat="1" applyFont="1" applyBorder="1" applyAlignment="1">
      <alignment horizontal="right" wrapText="1"/>
    </xf>
    <xf numFmtId="3" fontId="25" fillId="0" borderId="4" xfId="0" applyNumberFormat="1" applyFont="1" applyBorder="1" applyAlignment="1">
      <alignment horizontal="right" wrapText="1"/>
    </xf>
    <xf numFmtId="0" fontId="26" fillId="0" borderId="0" xfId="0" applyFont="1" applyAlignment="1">
      <alignment horizontal="center" vertical="top"/>
    </xf>
    <xf numFmtId="0" fontId="26" fillId="0" borderId="0" xfId="0" applyFont="1" applyAlignment="1">
      <alignment horizontal="center" vertical="top" wrapText="1"/>
    </xf>
    <xf numFmtId="3" fontId="25" fillId="0" borderId="0" xfId="1" applyNumberFormat="1" applyFont="1" applyAlignment="1" applyProtection="1">
      <alignment horizontal="center" vertical="top"/>
    </xf>
    <xf numFmtId="3" fontId="26" fillId="0" borderId="0" xfId="1" applyNumberFormat="1" applyFont="1" applyAlignment="1" applyProtection="1">
      <alignment horizontal="center" vertical="top" wrapText="1"/>
    </xf>
    <xf numFmtId="0" fontId="26" fillId="0" borderId="0" xfId="0" applyFont="1" applyAlignment="1" applyProtection="1">
      <alignment horizontal="center" vertical="top" wrapText="1"/>
      <protection locked="0"/>
    </xf>
    <xf numFmtId="3" fontId="26" fillId="0" borderId="2" xfId="0" applyNumberFormat="1" applyFont="1" applyBorder="1"/>
    <xf numFmtId="2" fontId="26" fillId="0" borderId="0" xfId="0" applyNumberFormat="1" applyFont="1"/>
    <xf numFmtId="10" fontId="26" fillId="0" borderId="0" xfId="0" applyNumberFormat="1" applyFont="1" applyAlignment="1">
      <alignment horizontal="right"/>
    </xf>
    <xf numFmtId="0" fontId="26" fillId="0" borderId="0" xfId="0" applyFont="1" applyAlignment="1">
      <alignment horizontal="right"/>
    </xf>
    <xf numFmtId="14" fontId="27" fillId="0" borderId="0" xfId="0" applyNumberFormat="1" applyFont="1" applyAlignment="1">
      <alignment horizontal="right"/>
    </xf>
    <xf numFmtId="0" fontId="27" fillId="0" borderId="0" xfId="0" applyFont="1" applyAlignment="1">
      <alignment horizontal="center" vertical="center" wrapText="1"/>
    </xf>
    <xf numFmtId="0" fontId="59" fillId="0" borderId="0" xfId="0" applyFont="1"/>
    <xf numFmtId="3" fontId="25" fillId="0" borderId="0" xfId="0" applyNumberFormat="1" applyFont="1" applyProtection="1">
      <protection locked="0"/>
    </xf>
    <xf numFmtId="3" fontId="26" fillId="0" borderId="0" xfId="0" applyNumberFormat="1" applyFont="1" applyProtection="1">
      <protection locked="0"/>
    </xf>
    <xf numFmtId="0" fontId="58" fillId="0" borderId="0" xfId="0" applyFont="1"/>
    <xf numFmtId="0" fontId="60" fillId="0" borderId="0" xfId="0" applyFont="1"/>
    <xf numFmtId="3" fontId="21" fillId="0" borderId="2" xfId="0" applyNumberFormat="1" applyFont="1" applyBorder="1"/>
    <xf numFmtId="0" fontId="18" fillId="0" borderId="0" xfId="205"/>
    <xf numFmtId="3" fontId="23" fillId="0" borderId="0" xfId="205" applyNumberFormat="1" applyFont="1" applyAlignment="1">
      <alignment horizontal="right"/>
    </xf>
    <xf numFmtId="3" fontId="23" fillId="0" borderId="1" xfId="205" applyNumberFormat="1" applyFont="1" applyBorder="1" applyAlignment="1">
      <alignment horizontal="right"/>
    </xf>
    <xf numFmtId="0" fontId="64" fillId="0" borderId="0" xfId="205" applyFont="1"/>
    <xf numFmtId="0" fontId="63" fillId="0" borderId="5" xfId="205" applyFont="1" applyBorder="1" applyAlignment="1">
      <alignment vertical="center" wrapText="1"/>
    </xf>
    <xf numFmtId="0" fontId="63" fillId="0" borderId="19" xfId="205" applyFont="1" applyBorder="1" applyAlignment="1">
      <alignment horizontal="center" vertical="center" wrapText="1"/>
    </xf>
    <xf numFmtId="0" fontId="63" fillId="0" borderId="4" xfId="205" applyFont="1" applyBorder="1" applyAlignment="1">
      <alignment horizontal="center" vertical="center" wrapText="1"/>
    </xf>
    <xf numFmtId="0" fontId="63" fillId="0" borderId="18" xfId="205" applyFont="1" applyBorder="1" applyAlignment="1">
      <alignment horizontal="center" vertical="center" wrapText="1"/>
    </xf>
    <xf numFmtId="3" fontId="23" fillId="0" borderId="20" xfId="205" applyNumberFormat="1" applyFont="1" applyBorder="1" applyAlignment="1">
      <alignment horizontal="left"/>
    </xf>
    <xf numFmtId="3" fontId="23" fillId="0" borderId="18" xfId="205" applyNumberFormat="1" applyFont="1" applyBorder="1" applyAlignment="1">
      <alignment horizontal="right"/>
    </xf>
    <xf numFmtId="3" fontId="23" fillId="0" borderId="19" xfId="205" applyNumberFormat="1" applyFont="1" applyBorder="1" applyAlignment="1">
      <alignment horizontal="right"/>
    </xf>
    <xf numFmtId="3" fontId="23" fillId="0" borderId="17" xfId="205" applyNumberFormat="1" applyFont="1" applyBorder="1" applyAlignment="1">
      <alignment horizontal="right"/>
    </xf>
    <xf numFmtId="3" fontId="23" fillId="0" borderId="22" xfId="205" applyNumberFormat="1" applyFont="1" applyBorder="1" applyAlignment="1">
      <alignment horizontal="left"/>
    </xf>
    <xf numFmtId="3" fontId="23" fillId="0" borderId="16" xfId="205" applyNumberFormat="1" applyFont="1" applyBorder="1" applyAlignment="1">
      <alignment horizontal="right"/>
    </xf>
    <xf numFmtId="0" fontId="22" fillId="0" borderId="1" xfId="208" applyFont="1" applyBorder="1"/>
    <xf numFmtId="0" fontId="20" fillId="0" borderId="1" xfId="208" applyFont="1" applyBorder="1"/>
    <xf numFmtId="0" fontId="18" fillId="0" borderId="0" xfId="208"/>
    <xf numFmtId="0" fontId="63" fillId="0" borderId="22" xfId="208" applyFont="1" applyBorder="1" applyAlignment="1">
      <alignment horizontal="left" vertical="distributed"/>
    </xf>
    <xf numFmtId="0" fontId="63" fillId="0" borderId="1" xfId="208" applyFont="1" applyBorder="1" applyAlignment="1">
      <alignment horizontal="left" vertical="distributed"/>
    </xf>
    <xf numFmtId="0" fontId="63" fillId="0" borderId="23" xfId="208" applyFont="1" applyBorder="1" applyAlignment="1">
      <alignment horizontal="left" vertical="distributed"/>
    </xf>
    <xf numFmtId="0" fontId="72" fillId="0" borderId="0" xfId="0" applyFont="1"/>
    <xf numFmtId="3" fontId="18" fillId="0" borderId="0" xfId="205" applyNumberFormat="1"/>
    <xf numFmtId="169" fontId="0" fillId="0" borderId="0" xfId="207" applyNumberFormat="1" applyFont="1" applyFill="1"/>
    <xf numFmtId="169" fontId="29" fillId="0" borderId="0" xfId="205" applyNumberFormat="1" applyFont="1"/>
    <xf numFmtId="168" fontId="71" fillId="0" borderId="0" xfId="207" applyFont="1" applyFill="1" applyBorder="1" applyAlignment="1">
      <alignment horizontal="center" vertical="top" wrapText="1"/>
    </xf>
    <xf numFmtId="168" fontId="0" fillId="0" borderId="0" xfId="207" applyFont="1"/>
    <xf numFmtId="169" fontId="0" fillId="0" borderId="0" xfId="207" applyNumberFormat="1" applyFont="1"/>
    <xf numFmtId="169" fontId="18" fillId="0" borderId="0" xfId="205" applyNumberFormat="1"/>
    <xf numFmtId="0" fontId="23" fillId="0" borderId="0" xfId="205" applyFont="1"/>
    <xf numFmtId="0" fontId="62" fillId="0" borderId="19" xfId="205" applyFont="1" applyBorder="1"/>
    <xf numFmtId="0" fontId="63" fillId="0" borderId="19" xfId="204" applyFont="1" applyFill="1" applyBorder="1" applyAlignment="1">
      <alignment vertical="top" wrapText="1"/>
    </xf>
    <xf numFmtId="0" fontId="63" fillId="0" borderId="2" xfId="204" applyFont="1" applyFill="1" applyBorder="1" applyAlignment="1">
      <alignment horizontal="left" vertical="top" wrapText="1"/>
    </xf>
    <xf numFmtId="0" fontId="23" fillId="0" borderId="19" xfId="205" applyFont="1" applyBorder="1"/>
    <xf numFmtId="0" fontId="23" fillId="0" borderId="20" xfId="205" applyFont="1" applyBorder="1" applyAlignment="1">
      <alignment vertical="center"/>
    </xf>
    <xf numFmtId="49" fontId="23" fillId="0" borderId="0" xfId="205" applyNumberFormat="1" applyFont="1" applyAlignment="1">
      <alignment horizontal="center" vertical="top"/>
    </xf>
    <xf numFmtId="0" fontId="23" fillId="0" borderId="0" xfId="205" applyFont="1" applyAlignment="1">
      <alignment vertical="top" wrapText="1"/>
    </xf>
    <xf numFmtId="0" fontId="23" fillId="0" borderId="0" xfId="205" applyFont="1" applyAlignment="1">
      <alignment horizontal="left" vertical="top"/>
    </xf>
    <xf numFmtId="0" fontId="23" fillId="0" borderId="20" xfId="205" applyFont="1" applyBorder="1"/>
    <xf numFmtId="49" fontId="23" fillId="0" borderId="0" xfId="205" applyNumberFormat="1" applyFont="1" applyAlignment="1">
      <alignment horizontal="center"/>
    </xf>
    <xf numFmtId="0" fontId="23" fillId="0" borderId="0" xfId="205" applyFont="1" applyAlignment="1">
      <alignment horizontal="left"/>
    </xf>
    <xf numFmtId="0" fontId="23" fillId="0" borderId="22" xfId="205" applyFont="1" applyBorder="1" applyAlignment="1">
      <alignment horizontal="left"/>
    </xf>
    <xf numFmtId="0" fontId="23" fillId="0" borderId="1" xfId="205" applyFont="1" applyBorder="1"/>
    <xf numFmtId="49" fontId="23" fillId="0" borderId="1" xfId="205" applyNumberFormat="1" applyFont="1" applyBorder="1" applyAlignment="1">
      <alignment horizontal="center"/>
    </xf>
    <xf numFmtId="0" fontId="23" fillId="0" borderId="1" xfId="205" applyFont="1" applyBorder="1" applyAlignment="1">
      <alignment horizontal="left"/>
    </xf>
    <xf numFmtId="0" fontId="63" fillId="0" borderId="5" xfId="204" applyFont="1" applyFill="1" applyBorder="1" applyAlignment="1">
      <alignment horizontal="left" vertical="top" wrapText="1"/>
    </xf>
    <xf numFmtId="0" fontId="63" fillId="0" borderId="2" xfId="204" applyFont="1" applyFill="1" applyBorder="1" applyAlignment="1">
      <alignment horizontal="center" vertical="top" wrapText="1"/>
    </xf>
    <xf numFmtId="0" fontId="63" fillId="0" borderId="2" xfId="204" applyFont="1" applyFill="1" applyBorder="1" applyAlignment="1">
      <alignment horizontal="right" vertical="top" wrapText="1"/>
    </xf>
    <xf numFmtId="0" fontId="63" fillId="0" borderId="6" xfId="204" applyFont="1" applyFill="1" applyBorder="1" applyAlignment="1">
      <alignment horizontal="right" vertical="top" wrapText="1"/>
    </xf>
    <xf numFmtId="3" fontId="23" fillId="0" borderId="0" xfId="205" applyNumberFormat="1" applyFont="1"/>
    <xf numFmtId="0" fontId="23" fillId="0" borderId="20" xfId="205" applyFont="1" applyBorder="1" applyAlignment="1">
      <alignment horizontal="left"/>
    </xf>
    <xf numFmtId="0" fontId="23" fillId="0" borderId="0" xfId="205" applyFont="1" applyAlignment="1">
      <alignment horizontal="center" vertical="center"/>
    </xf>
    <xf numFmtId="0" fontId="67" fillId="0" borderId="20" xfId="205" applyFont="1" applyBorder="1"/>
    <xf numFmtId="0" fontId="23" fillId="0" borderId="24" xfId="205" applyFont="1" applyBorder="1"/>
    <xf numFmtId="0" fontId="23" fillId="0" borderId="25" xfId="205" applyFont="1" applyBorder="1"/>
    <xf numFmtId="0" fontId="69" fillId="0" borderId="20" xfId="205" applyFont="1" applyBorder="1"/>
    <xf numFmtId="0" fontId="63" fillId="0" borderId="20" xfId="204" applyFont="1" applyFill="1" applyBorder="1" applyAlignment="1">
      <alignment horizontal="left" vertical="top"/>
    </xf>
    <xf numFmtId="0" fontId="63" fillId="0" borderId="0" xfId="204" applyFont="1" applyFill="1" applyBorder="1" applyAlignment="1">
      <alignment vertical="top"/>
    </xf>
    <xf numFmtId="0" fontId="70" fillId="0" borderId="0" xfId="204" applyFont="1" applyFill="1" applyBorder="1" applyAlignment="1">
      <alignment horizontal="left" vertical="top" wrapText="1"/>
    </xf>
    <xf numFmtId="0" fontId="63" fillId="0" borderId="0" xfId="204" applyFont="1" applyFill="1" applyBorder="1" applyAlignment="1">
      <alignment horizontal="left" vertical="top" wrapText="1"/>
    </xf>
    <xf numFmtId="0" fontId="63" fillId="0" borderId="0" xfId="204" applyFont="1" applyFill="1" applyBorder="1" applyAlignment="1">
      <alignment horizontal="right" vertical="top" wrapText="1"/>
    </xf>
    <xf numFmtId="0" fontId="63" fillId="0" borderId="21" xfId="204" applyFont="1" applyFill="1" applyBorder="1" applyAlignment="1">
      <alignment horizontal="right" vertical="top" wrapText="1"/>
    </xf>
    <xf numFmtId="0" fontId="23" fillId="0" borderId="21" xfId="205" applyFont="1" applyBorder="1" applyAlignment="1">
      <alignment horizontal="right"/>
    </xf>
    <xf numFmtId="0" fontId="23" fillId="0" borderId="24" xfId="205" applyFont="1" applyBorder="1" applyAlignment="1">
      <alignment horizontal="left"/>
    </xf>
    <xf numFmtId="0" fontId="23" fillId="0" borderId="25" xfId="205" applyFont="1" applyBorder="1" applyAlignment="1">
      <alignment horizontal="left"/>
    </xf>
    <xf numFmtId="0" fontId="23" fillId="0" borderId="25" xfId="205" applyFont="1" applyBorder="1" applyAlignment="1">
      <alignment horizontal="right"/>
    </xf>
    <xf numFmtId="0" fontId="23" fillId="0" borderId="26" xfId="205" applyFont="1" applyBorder="1" applyAlignment="1">
      <alignment horizontal="right"/>
    </xf>
    <xf numFmtId="0" fontId="66" fillId="0" borderId="24" xfId="205" applyFont="1" applyBorder="1" applyAlignment="1">
      <alignment horizontal="left"/>
    </xf>
    <xf numFmtId="0" fontId="66" fillId="0" borderId="0" xfId="205" applyFont="1"/>
    <xf numFmtId="0" fontId="66" fillId="0" borderId="0" xfId="205" applyFont="1" applyAlignment="1">
      <alignment horizontal="right"/>
    </xf>
    <xf numFmtId="169" fontId="63" fillId="0" borderId="0" xfId="205" applyNumberFormat="1" applyFont="1" applyAlignment="1">
      <alignment horizontal="right"/>
    </xf>
    <xf numFmtId="0" fontId="63" fillId="0" borderId="20" xfId="205" applyFont="1" applyBorder="1"/>
    <xf numFmtId="0" fontId="63" fillId="0" borderId="0" xfId="205" applyFont="1"/>
    <xf numFmtId="0" fontId="23" fillId="0" borderId="0" xfId="204" applyFont="1" applyFill="1" applyBorder="1" applyAlignment="1">
      <alignment horizontal="center" vertical="top" wrapText="1"/>
    </xf>
    <xf numFmtId="0" fontId="23" fillId="0" borderId="0" xfId="204" applyFont="1" applyFill="1" applyBorder="1" applyAlignment="1">
      <alignment horizontal="right" vertical="top" wrapText="1"/>
    </xf>
    <xf numFmtId="0" fontId="63" fillId="0" borderId="5" xfId="205" applyFont="1" applyBorder="1"/>
    <xf numFmtId="0" fontId="63" fillId="0" borderId="2" xfId="204" applyFont="1" applyFill="1" applyBorder="1"/>
    <xf numFmtId="0" fontId="63" fillId="0" borderId="2" xfId="205" applyFont="1" applyBorder="1"/>
    <xf numFmtId="0" fontId="63" fillId="0" borderId="2" xfId="205" applyFont="1" applyBorder="1" applyAlignment="1">
      <alignment horizontal="right"/>
    </xf>
    <xf numFmtId="0" fontId="63" fillId="0" borderId="6" xfId="205" applyFont="1" applyBorder="1" applyAlignment="1">
      <alignment horizontal="right"/>
    </xf>
    <xf numFmtId="0" fontId="20" fillId="0" borderId="0" xfId="208" applyFont="1" applyAlignment="1">
      <alignment horizontal="left" vertical="distributed"/>
    </xf>
    <xf numFmtId="0" fontId="20" fillId="0" borderId="1" xfId="208" applyFont="1" applyBorder="1" applyAlignment="1">
      <alignment horizontal="left" vertical="distributed"/>
    </xf>
    <xf numFmtId="0" fontId="23" fillId="0" borderId="4" xfId="205" applyFont="1" applyBorder="1" applyAlignment="1">
      <alignment horizontal="center" vertical="center" wrapText="1"/>
    </xf>
    <xf numFmtId="0" fontId="23" fillId="28" borderId="4" xfId="205" applyFont="1" applyFill="1" applyBorder="1" applyAlignment="1">
      <alignment horizontal="center" vertical="center" wrapText="1"/>
    </xf>
    <xf numFmtId="3" fontId="23" fillId="28" borderId="20" xfId="205" applyNumberFormat="1" applyFont="1" applyFill="1" applyBorder="1" applyAlignment="1">
      <alignment horizontal="left"/>
    </xf>
    <xf numFmtId="0" fontId="18" fillId="0" borderId="17" xfId="205" applyBorder="1" applyAlignment="1">
      <alignment wrapText="1"/>
    </xf>
    <xf numFmtId="3" fontId="23" fillId="0" borderId="17" xfId="205" applyNumberFormat="1" applyFont="1" applyBorder="1" applyAlignment="1">
      <alignment horizontal="left"/>
    </xf>
    <xf numFmtId="3" fontId="66" fillId="0" borderId="20" xfId="205" applyNumberFormat="1" applyFont="1" applyBorder="1" applyAlignment="1">
      <alignment horizontal="left"/>
    </xf>
    <xf numFmtId="0" fontId="75" fillId="0" borderId="0" xfId="205" applyFont="1" applyAlignment="1">
      <alignment vertical="center" wrapText="1"/>
    </xf>
    <xf numFmtId="0" fontId="75" fillId="0" borderId="0" xfId="205" applyFont="1" applyAlignment="1">
      <alignment vertical="center"/>
    </xf>
    <xf numFmtId="0" fontId="37" fillId="0" borderId="0" xfId="204" applyFont="1" applyFill="1" applyBorder="1"/>
    <xf numFmtId="0" fontId="37" fillId="0" borderId="0" xfId="204" applyFont="1" applyFill="1" applyBorder="1" applyAlignment="1">
      <alignment horizontal="right"/>
    </xf>
    <xf numFmtId="0" fontId="76" fillId="0" borderId="0" xfId="204" applyFont="1" applyFill="1" applyBorder="1"/>
    <xf numFmtId="0" fontId="18" fillId="0" borderId="0" xfId="205" applyAlignment="1">
      <alignment wrapText="1"/>
    </xf>
    <xf numFmtId="3" fontId="23" fillId="0" borderId="16" xfId="205" applyNumberFormat="1" applyFont="1" applyBorder="1" applyAlignment="1">
      <alignment horizontal="left"/>
    </xf>
    <xf numFmtId="3" fontId="66" fillId="0" borderId="16" xfId="205" applyNumberFormat="1" applyFont="1" applyBorder="1" applyAlignment="1">
      <alignment horizontal="left"/>
    </xf>
    <xf numFmtId="3" fontId="23" fillId="0" borderId="1" xfId="205" applyNumberFormat="1" applyFont="1" applyBorder="1"/>
    <xf numFmtId="3" fontId="23" fillId="0" borderId="20" xfId="205" applyNumberFormat="1" applyFont="1" applyBorder="1" applyAlignment="1">
      <alignment horizontal="right"/>
    </xf>
    <xf numFmtId="3" fontId="23" fillId="0" borderId="20" xfId="205" applyNumberFormat="1" applyFont="1" applyBorder="1"/>
    <xf numFmtId="3" fontId="23" fillId="29" borderId="17" xfId="205" applyNumberFormat="1" applyFont="1" applyFill="1" applyBorder="1" applyAlignment="1">
      <alignment horizontal="right"/>
    </xf>
    <xf numFmtId="3" fontId="23" fillId="0" borderId="22" xfId="205" applyNumberFormat="1" applyFont="1" applyBorder="1"/>
    <xf numFmtId="3" fontId="23" fillId="29" borderId="1" xfId="205" applyNumberFormat="1" applyFont="1" applyFill="1" applyBorder="1" applyAlignment="1">
      <alignment horizontal="right"/>
    </xf>
    <xf numFmtId="3" fontId="23" fillId="29" borderId="16" xfId="205" applyNumberFormat="1" applyFont="1" applyFill="1" applyBorder="1" applyAlignment="1">
      <alignment horizontal="right"/>
    </xf>
    <xf numFmtId="0" fontId="18" fillId="0" borderId="0" xfId="0" applyFont="1"/>
    <xf numFmtId="0" fontId="21" fillId="0" borderId="0" xfId="205" applyFont="1"/>
    <xf numFmtId="165" fontId="21" fillId="0" borderId="0" xfId="205" applyNumberFormat="1" applyFont="1" applyAlignment="1">
      <alignment horizontal="center"/>
    </xf>
    <xf numFmtId="0" fontId="21" fillId="0" borderId="0" xfId="205" applyFont="1" applyAlignment="1">
      <alignment horizontal="left" vertical="top" wrapText="1"/>
    </xf>
    <xf numFmtId="0" fontId="26" fillId="0" borderId="0" xfId="205" applyFont="1"/>
    <xf numFmtId="14" fontId="25" fillId="0" borderId="0" xfId="205" applyNumberFormat="1" applyFont="1" applyAlignment="1">
      <alignment horizontal="right"/>
    </xf>
    <xf numFmtId="38" fontId="29" fillId="0" borderId="2" xfId="205" applyNumberFormat="1" applyFont="1" applyBorder="1"/>
    <xf numFmtId="0" fontId="26" fillId="2" borderId="0" xfId="205" applyFont="1" applyFill="1"/>
    <xf numFmtId="38" fontId="21" fillId="0" borderId="2" xfId="205" applyNumberFormat="1" applyFont="1" applyBorder="1"/>
    <xf numFmtId="0" fontId="21" fillId="0" borderId="65" xfId="208" applyFont="1" applyBorder="1"/>
    <xf numFmtId="0" fontId="21" fillId="0" borderId="4" xfId="0" applyFont="1" applyBorder="1" applyAlignment="1">
      <alignment horizontal="left"/>
    </xf>
    <xf numFmtId="0" fontId="34" fillId="0" borderId="0" xfId="205" applyFont="1"/>
    <xf numFmtId="14" fontId="21" fillId="0" borderId="0" xfId="205" applyNumberFormat="1" applyFont="1" applyAlignment="1">
      <alignment horizontal="right"/>
    </xf>
    <xf numFmtId="0" fontId="34" fillId="0" borderId="65" xfId="205" applyFont="1" applyBorder="1"/>
    <xf numFmtId="0" fontId="26" fillId="0" borderId="4" xfId="0" applyFont="1" applyBorder="1" applyAlignment="1">
      <alignment horizontal="left" wrapText="1"/>
    </xf>
    <xf numFmtId="0" fontId="25" fillId="0" borderId="0" xfId="205" applyFont="1" applyProtection="1">
      <protection locked="0"/>
    </xf>
    <xf numFmtId="3" fontId="26" fillId="0" borderId="4" xfId="0" applyNumberFormat="1" applyFont="1" applyBorder="1" applyAlignment="1">
      <alignment horizontal="left" wrapText="1"/>
    </xf>
    <xf numFmtId="38" fontId="21" fillId="0" borderId="0" xfId="205" applyNumberFormat="1" applyFont="1"/>
    <xf numFmtId="38" fontId="25" fillId="0" borderId="0" xfId="205" applyNumberFormat="1" applyFont="1"/>
    <xf numFmtId="38" fontId="21" fillId="0" borderId="2" xfId="205" applyNumberFormat="1" applyFont="1" applyBorder="1" applyAlignment="1">
      <alignment wrapText="1"/>
    </xf>
    <xf numFmtId="14" fontId="26" fillId="0" borderId="0" xfId="208" applyNumberFormat="1" applyFont="1" applyAlignment="1">
      <alignment horizontal="center" vertical="top" wrapText="1"/>
    </xf>
    <xf numFmtId="3" fontId="26" fillId="0" borderId="0" xfId="1" applyNumberFormat="1" applyFont="1" applyAlignment="1">
      <alignment horizontal="right" wrapText="1"/>
    </xf>
    <xf numFmtId="0" fontId="25" fillId="0" borderId="0" xfId="208" applyFont="1"/>
    <xf numFmtId="0" fontId="27" fillId="0" borderId="0" xfId="208" applyFont="1"/>
    <xf numFmtId="0" fontId="27" fillId="0" borderId="0" xfId="205" applyFont="1"/>
    <xf numFmtId="0" fontId="26" fillId="0" borderId="0" xfId="208" applyFont="1"/>
    <xf numFmtId="0" fontId="26" fillId="0" borderId="0" xfId="208" applyFont="1" applyAlignment="1">
      <alignment horizontal="center" vertical="top" wrapText="1"/>
    </xf>
    <xf numFmtId="3" fontId="26" fillId="0" borderId="0" xfId="208" applyNumberFormat="1" applyFont="1" applyAlignment="1">
      <alignment horizontal="right"/>
    </xf>
    <xf numFmtId="3" fontId="26" fillId="0" borderId="0" xfId="208" applyNumberFormat="1" applyFont="1" applyAlignment="1">
      <alignment horizontal="right" wrapText="1"/>
    </xf>
    <xf numFmtId="0" fontId="26" fillId="0" borderId="1" xfId="208" applyFont="1" applyBorder="1"/>
    <xf numFmtId="0" fontId="26" fillId="0" borderId="2" xfId="208" applyFont="1" applyBorder="1"/>
    <xf numFmtId="3" fontId="21" fillId="0" borderId="2" xfId="208" applyNumberFormat="1" applyFont="1" applyBorder="1" applyAlignment="1">
      <alignment horizontal="right" wrapText="1"/>
    </xf>
    <xf numFmtId="0" fontId="34" fillId="0" borderId="2" xfId="208" applyFont="1" applyBorder="1"/>
    <xf numFmtId="0" fontId="21" fillId="0" borderId="3" xfId="208" applyFont="1" applyBorder="1"/>
    <xf numFmtId="3" fontId="21" fillId="0" borderId="3" xfId="208" applyNumberFormat="1" applyFont="1" applyBorder="1" applyAlignment="1">
      <alignment horizontal="right" wrapText="1"/>
    </xf>
    <xf numFmtId="0" fontId="34" fillId="0" borderId="0" xfId="208" applyFont="1"/>
    <xf numFmtId="14" fontId="21" fillId="0" borderId="0" xfId="208" applyNumberFormat="1" applyFont="1" applyAlignment="1">
      <alignment horizontal="center"/>
    </xf>
    <xf numFmtId="3" fontId="21" fillId="0" borderId="1" xfId="0" applyNumberFormat="1" applyFont="1" applyBorder="1" applyAlignment="1">
      <alignment horizontal="right" wrapText="1"/>
    </xf>
    <xf numFmtId="0" fontId="26" fillId="0" borderId="4" xfId="0" applyFont="1" applyBorder="1"/>
    <xf numFmtId="0" fontId="25" fillId="2" borderId="0" xfId="205" applyFont="1" applyFill="1"/>
    <xf numFmtId="0" fontId="37" fillId="2" borderId="0" xfId="205" applyFont="1" applyFill="1"/>
    <xf numFmtId="0" fontId="37" fillId="0" borderId="0" xfId="205" applyFont="1"/>
    <xf numFmtId="0" fontId="22" fillId="0" borderId="0" xfId="205" applyFont="1"/>
    <xf numFmtId="0" fontId="25" fillId="0" borderId="0" xfId="205" applyFont="1"/>
    <xf numFmtId="3" fontId="21" fillId="0" borderId="0" xfId="208" applyNumberFormat="1" applyFont="1" applyAlignment="1">
      <alignment horizontal="right" wrapText="1"/>
    </xf>
    <xf numFmtId="0" fontId="21" fillId="0" borderId="0" xfId="208" applyFont="1"/>
    <xf numFmtId="0" fontId="18" fillId="0" borderId="1" xfId="205" applyBorder="1"/>
    <xf numFmtId="0" fontId="26" fillId="0" borderId="1" xfId="205" applyFont="1" applyBorder="1"/>
    <xf numFmtId="0" fontId="36" fillId="0" borderId="0" xfId="205" applyFont="1"/>
    <xf numFmtId="0" fontId="21" fillId="0" borderId="3" xfId="205" applyFont="1" applyBorder="1"/>
    <xf numFmtId="0" fontId="21" fillId="0" borderId="19" xfId="208" applyFont="1" applyBorder="1"/>
    <xf numFmtId="3" fontId="21" fillId="0" borderId="62" xfId="208" applyNumberFormat="1" applyFont="1" applyBorder="1" applyAlignment="1">
      <alignment horizontal="right" wrapText="1"/>
    </xf>
    <xf numFmtId="0" fontId="34" fillId="0" borderId="20" xfId="205" applyFont="1" applyBorder="1"/>
    <xf numFmtId="3" fontId="21" fillId="0" borderId="21" xfId="208" applyNumberFormat="1" applyFont="1" applyBorder="1" applyAlignment="1">
      <alignment horizontal="right" wrapText="1"/>
    </xf>
    <xf numFmtId="0" fontId="18" fillId="0" borderId="20" xfId="205" applyBorder="1"/>
    <xf numFmtId="3" fontId="26" fillId="0" borderId="21" xfId="205" applyNumberFormat="1" applyFont="1" applyBorder="1" applyAlignment="1">
      <alignment horizontal="right" wrapText="1"/>
    </xf>
    <xf numFmtId="0" fontId="18" fillId="0" borderId="22" xfId="205" applyBorder="1"/>
    <xf numFmtId="3" fontId="26" fillId="0" borderId="23" xfId="205" applyNumberFormat="1" applyFont="1" applyBorder="1" applyAlignment="1">
      <alignment horizontal="right" wrapText="1"/>
    </xf>
    <xf numFmtId="0" fontId="36" fillId="0" borderId="20" xfId="205" applyFont="1" applyBorder="1"/>
    <xf numFmtId="0" fontId="26" fillId="0" borderId="20" xfId="205" applyFont="1" applyBorder="1"/>
    <xf numFmtId="0" fontId="34" fillId="0" borderId="19" xfId="205" applyFont="1" applyBorder="1"/>
    <xf numFmtId="3" fontId="26" fillId="0" borderId="62" xfId="205" applyNumberFormat="1" applyFont="1" applyBorder="1" applyAlignment="1">
      <alignment horizontal="right" wrapText="1"/>
    </xf>
    <xf numFmtId="0" fontId="21" fillId="0" borderId="63" xfId="205" applyFont="1" applyBorder="1"/>
    <xf numFmtId="3" fontId="21" fillId="0" borderId="64" xfId="205" applyNumberFormat="1" applyFont="1" applyBorder="1" applyAlignment="1">
      <alignment horizontal="right" wrapText="1"/>
    </xf>
    <xf numFmtId="0" fontId="26" fillId="0" borderId="23" xfId="205" applyFont="1" applyBorder="1"/>
    <xf numFmtId="0" fontId="64" fillId="0" borderId="0" xfId="208" applyFont="1"/>
    <xf numFmtId="0" fontId="26" fillId="0" borderId="22" xfId="205" applyFont="1" applyBorder="1"/>
    <xf numFmtId="3" fontId="21" fillId="0" borderId="0" xfId="1" applyNumberFormat="1" applyFont="1" applyBorder="1" applyAlignment="1">
      <alignment horizontal="right" wrapText="1"/>
    </xf>
    <xf numFmtId="0" fontId="21" fillId="0" borderId="2" xfId="205" applyFont="1" applyBorder="1"/>
    <xf numFmtId="3" fontId="26" fillId="0" borderId="0" xfId="205" applyNumberFormat="1" applyFont="1" applyAlignment="1">
      <alignment horizontal="right" wrapText="1"/>
    </xf>
    <xf numFmtId="3" fontId="21" fillId="0" borderId="2" xfId="205" applyNumberFormat="1" applyFont="1" applyBorder="1"/>
    <xf numFmtId="3" fontId="26" fillId="0" borderId="2" xfId="205" applyNumberFormat="1" applyFont="1" applyBorder="1"/>
    <xf numFmtId="0" fontId="20" fillId="0" borderId="0" xfId="0" applyFont="1"/>
    <xf numFmtId="0" fontId="18" fillId="0" borderId="0" xfId="0" applyFont="1" applyAlignment="1">
      <alignment horizontal="center" vertical="top"/>
    </xf>
    <xf numFmtId="3" fontId="26" fillId="0" borderId="4" xfId="0" applyNumberFormat="1" applyFont="1" applyBorder="1"/>
    <xf numFmtId="3" fontId="21" fillId="0" borderId="4" xfId="0" applyNumberFormat="1" applyFont="1" applyBorder="1"/>
    <xf numFmtId="3" fontId="26" fillId="0" borderId="4" xfId="0" applyNumberFormat="1" applyFont="1" applyBorder="1" applyAlignment="1">
      <alignment wrapText="1"/>
    </xf>
    <xf numFmtId="0" fontId="21" fillId="0" borderId="0" xfId="0" applyFont="1" applyAlignment="1">
      <alignment horizontal="left" vertical="top"/>
    </xf>
    <xf numFmtId="0" fontId="34" fillId="0" borderId="0" xfId="0" applyFont="1" applyAlignment="1">
      <alignment horizontal="center" vertical="top"/>
    </xf>
    <xf numFmtId="0" fontId="78" fillId="0" borderId="0" xfId="0" applyFont="1"/>
    <xf numFmtId="0" fontId="79" fillId="0" borderId="0" xfId="0" applyFont="1" applyAlignment="1">
      <alignment horizontal="left" vertical="top"/>
    </xf>
    <xf numFmtId="0" fontId="80" fillId="0" borderId="0" xfId="0" applyFont="1" applyAlignment="1">
      <alignment horizontal="center" vertical="top"/>
    </xf>
    <xf numFmtId="0" fontId="78" fillId="0" borderId="0" xfId="0" applyFont="1" applyAlignment="1">
      <alignment horizontal="center" vertical="top"/>
    </xf>
    <xf numFmtId="0" fontId="81" fillId="0" borderId="0" xfId="0" applyFont="1"/>
    <xf numFmtId="3" fontId="81" fillId="0" borderId="4" xfId="0" applyNumberFormat="1" applyFont="1" applyBorder="1"/>
    <xf numFmtId="0" fontId="81" fillId="0" borderId="4" xfId="0" applyFont="1" applyBorder="1"/>
    <xf numFmtId="3" fontId="81" fillId="0" borderId="4" xfId="0" applyNumberFormat="1" applyFont="1" applyBorder="1" applyAlignment="1">
      <alignment wrapText="1"/>
    </xf>
    <xf numFmtId="0" fontId="81" fillId="0" borderId="4" xfId="0" applyFont="1" applyBorder="1" applyAlignment="1">
      <alignment wrapText="1"/>
    </xf>
    <xf numFmtId="0" fontId="79" fillId="0" borderId="4" xfId="0" applyFont="1" applyBorder="1" applyAlignment="1">
      <alignment wrapText="1"/>
    </xf>
    <xf numFmtId="0" fontId="78" fillId="0" borderId="0" xfId="0" applyFont="1" applyAlignment="1">
      <alignment wrapText="1"/>
    </xf>
    <xf numFmtId="3" fontId="79" fillId="0" borderId="4" xfId="0" applyNumberFormat="1" applyFont="1" applyBorder="1"/>
    <xf numFmtId="0" fontId="77" fillId="0" borderId="0" xfId="0" applyFont="1"/>
    <xf numFmtId="0" fontId="18" fillId="0" borderId="0" xfId="205" applyAlignment="1">
      <alignment vertical="top"/>
    </xf>
    <xf numFmtId="0" fontId="76" fillId="0" borderId="0" xfId="2401" applyFont="1"/>
    <xf numFmtId="0" fontId="75" fillId="0" borderId="0" xfId="205" applyFont="1"/>
    <xf numFmtId="0" fontId="23" fillId="0" borderId="16" xfId="205" applyFont="1" applyBorder="1" applyAlignment="1">
      <alignment wrapText="1"/>
    </xf>
    <xf numFmtId="0" fontId="23" fillId="0" borderId="17" xfId="205" applyFont="1" applyBorder="1" applyAlignment="1">
      <alignment wrapText="1"/>
    </xf>
    <xf numFmtId="0" fontId="23" fillId="0" borderId="6" xfId="204" applyFont="1" applyFill="1" applyBorder="1" applyAlignment="1">
      <alignment horizontal="center" vertical="top" wrapText="1"/>
    </xf>
    <xf numFmtId="0" fontId="18" fillId="0" borderId="0" xfId="205" applyAlignment="1">
      <alignment vertical="top" wrapText="1"/>
    </xf>
    <xf numFmtId="3" fontId="23" fillId="29" borderId="0" xfId="205" applyNumberFormat="1" applyFont="1" applyFill="1" applyAlignment="1">
      <alignment horizontal="right"/>
    </xf>
    <xf numFmtId="3" fontId="23" fillId="0" borderId="17" xfId="205" applyNumberFormat="1" applyFont="1" applyBorder="1" applyAlignment="1">
      <alignment horizontal="center"/>
    </xf>
    <xf numFmtId="0" fontId="23" fillId="0" borderId="65" xfId="205" applyFont="1" applyBorder="1"/>
    <xf numFmtId="0" fontId="63" fillId="0" borderId="65" xfId="204" applyFont="1" applyFill="1" applyBorder="1" applyAlignment="1">
      <alignment horizontal="center" vertical="top" wrapText="1"/>
    </xf>
    <xf numFmtId="0" fontId="63" fillId="0" borderId="65" xfId="204" applyFont="1" applyFill="1" applyBorder="1" applyAlignment="1">
      <alignment horizontal="left" vertical="top" wrapText="1"/>
    </xf>
    <xf numFmtId="0" fontId="63" fillId="0" borderId="65" xfId="204" applyFont="1" applyFill="1" applyBorder="1" applyAlignment="1">
      <alignment horizontal="right" vertical="top" wrapText="1"/>
    </xf>
    <xf numFmtId="49" fontId="23" fillId="0" borderId="65" xfId="205" applyNumberFormat="1" applyFont="1" applyBorder="1" applyAlignment="1">
      <alignment horizontal="center"/>
    </xf>
    <xf numFmtId="0" fontId="23" fillId="0" borderId="65" xfId="205" applyFont="1" applyBorder="1" applyAlignment="1">
      <alignment horizontal="left"/>
    </xf>
    <xf numFmtId="3" fontId="23" fillId="0" borderId="65" xfId="205" applyNumberFormat="1" applyFont="1" applyBorder="1" applyAlignment="1">
      <alignment horizontal="right"/>
    </xf>
    <xf numFmtId="0" fontId="29" fillId="0" borderId="0" xfId="205" applyFont="1"/>
    <xf numFmtId="0" fontId="27" fillId="0" borderId="4" xfId="0" applyFont="1" applyBorder="1"/>
    <xf numFmtId="3" fontId="26" fillId="0" borderId="65" xfId="1" applyNumberFormat="1" applyFont="1" applyBorder="1" applyAlignment="1" applyProtection="1">
      <alignment horizontal="right" wrapText="1"/>
    </xf>
    <xf numFmtId="0" fontId="62" fillId="0" borderId="1" xfId="205" applyFont="1" applyBorder="1"/>
    <xf numFmtId="0" fontId="3" fillId="0" borderId="0" xfId="2404"/>
    <xf numFmtId="0" fontId="63" fillId="0" borderId="19" xfId="2404" applyFont="1" applyBorder="1"/>
    <xf numFmtId="0" fontId="63" fillId="0" borderId="65" xfId="2404" applyFont="1" applyBorder="1" applyAlignment="1">
      <alignment horizontal="center"/>
    </xf>
    <xf numFmtId="0" fontId="63" fillId="0" borderId="65" xfId="2404" applyFont="1" applyBorder="1" applyAlignment="1">
      <alignment horizontal="right" vertical="top" wrapText="1"/>
    </xf>
    <xf numFmtId="0" fontId="63" fillId="0" borderId="62" xfId="2404" applyFont="1" applyBorder="1" applyAlignment="1">
      <alignment horizontal="right" vertical="top" wrapText="1"/>
    </xf>
    <xf numFmtId="0" fontId="63" fillId="0" borderId="20" xfId="2404" applyFont="1" applyBorder="1" applyAlignment="1">
      <alignment vertical="top" wrapText="1"/>
    </xf>
    <xf numFmtId="0" fontId="63" fillId="0" borderId="0" xfId="2404" applyFont="1" applyAlignment="1">
      <alignment vertical="top" wrapText="1"/>
    </xf>
    <xf numFmtId="3" fontId="63" fillId="0" borderId="0" xfId="2404" applyNumberFormat="1" applyFont="1" applyAlignment="1">
      <alignment horizontal="right" vertical="top" wrapText="1"/>
    </xf>
    <xf numFmtId="3" fontId="63" fillId="0" borderId="21" xfId="2404" applyNumberFormat="1" applyFont="1" applyBorder="1" applyAlignment="1">
      <alignment horizontal="right" vertical="top" wrapText="1"/>
    </xf>
    <xf numFmtId="0" fontId="23" fillId="0" borderId="20" xfId="2404" applyFont="1" applyBorder="1" applyAlignment="1">
      <alignment horizontal="left" vertical="top" wrapText="1" indent="1"/>
    </xf>
    <xf numFmtId="0" fontId="23" fillId="0" borderId="0" xfId="2404" applyFont="1" applyAlignment="1">
      <alignment horizontal="center" vertical="top" wrapText="1"/>
    </xf>
    <xf numFmtId="3" fontId="23" fillId="0" borderId="0" xfId="2404" applyNumberFormat="1" applyFont="1" applyAlignment="1">
      <alignment horizontal="right" vertical="top" wrapText="1"/>
    </xf>
    <xf numFmtId="3" fontId="23" fillId="0" borderId="21" xfId="2404" applyNumberFormat="1" applyFont="1" applyBorder="1" applyAlignment="1">
      <alignment horizontal="right" vertical="top" wrapText="1"/>
    </xf>
    <xf numFmtId="0" fontId="23" fillId="0" borderId="22" xfId="2404" applyFont="1" applyBorder="1" applyAlignment="1">
      <alignment horizontal="left" vertical="top" wrapText="1" indent="1"/>
    </xf>
    <xf numFmtId="0" fontId="66" fillId="0" borderId="20" xfId="2404" applyFont="1" applyBorder="1" applyAlignment="1">
      <alignment vertical="top" wrapText="1"/>
    </xf>
    <xf numFmtId="0" fontId="66" fillId="0" borderId="65" xfId="2404" applyFont="1" applyBorder="1" applyAlignment="1">
      <alignment horizontal="center" vertical="top" wrapText="1"/>
    </xf>
    <xf numFmtId="3" fontId="23" fillId="0" borderId="65" xfId="2404" applyNumberFormat="1" applyFont="1" applyBorder="1" applyAlignment="1">
      <alignment horizontal="right" vertical="top" wrapText="1"/>
    </xf>
    <xf numFmtId="3" fontId="23" fillId="0" borderId="62" xfId="2404" applyNumberFormat="1" applyFont="1" applyBorder="1" applyAlignment="1">
      <alignment horizontal="right" vertical="top" wrapText="1"/>
    </xf>
    <xf numFmtId="0" fontId="66" fillId="0" borderId="0" xfId="2404" applyFont="1" applyAlignment="1">
      <alignment horizontal="center" vertical="top" wrapText="1"/>
    </xf>
    <xf numFmtId="0" fontId="63" fillId="0" borderId="0" xfId="2404" applyFont="1" applyAlignment="1">
      <alignment horizontal="center" vertical="top" wrapText="1"/>
    </xf>
    <xf numFmtId="0" fontId="66" fillId="0" borderId="19" xfId="2404" applyFont="1" applyBorder="1" applyAlignment="1">
      <alignment vertical="top" wrapText="1"/>
    </xf>
    <xf numFmtId="0" fontId="63" fillId="0" borderId="27" xfId="2404" applyFont="1" applyBorder="1" applyAlignment="1">
      <alignment vertical="top" wrapText="1"/>
    </xf>
    <xf numFmtId="0" fontId="63" fillId="0" borderId="28" xfId="2404" applyFont="1" applyBorder="1" applyAlignment="1">
      <alignment horizontal="center" vertical="top" wrapText="1"/>
    </xf>
    <xf numFmtId="3" fontId="63" fillId="0" borderId="28" xfId="2404" applyNumberFormat="1" applyFont="1" applyBorder="1" applyAlignment="1">
      <alignment horizontal="right" vertical="top" wrapText="1"/>
    </xf>
    <xf numFmtId="3" fontId="63" fillId="0" borderId="29" xfId="2404" applyNumberFormat="1" applyFont="1" applyBorder="1" applyAlignment="1">
      <alignment horizontal="right" vertical="top" wrapText="1"/>
    </xf>
    <xf numFmtId="49" fontId="23" fillId="0" borderId="0" xfId="2404" applyNumberFormat="1" applyFont="1" applyAlignment="1">
      <alignment horizontal="center" vertical="top" wrapText="1"/>
    </xf>
    <xf numFmtId="0" fontId="3" fillId="0" borderId="20" xfId="2404" applyBorder="1"/>
    <xf numFmtId="0" fontId="3" fillId="0" borderId="0" xfId="2404" applyAlignment="1">
      <alignment horizontal="center"/>
    </xf>
    <xf numFmtId="0" fontId="3" fillId="0" borderId="23" xfId="2404" applyBorder="1"/>
    <xf numFmtId="0" fontId="3" fillId="0" borderId="65" xfId="2404" applyBorder="1"/>
    <xf numFmtId="169" fontId="0" fillId="0" borderId="0" xfId="2405" applyNumberFormat="1" applyFont="1"/>
    <xf numFmtId="164" fontId="0" fillId="0" borderId="0" xfId="2405" applyFont="1"/>
    <xf numFmtId="3" fontId="66" fillId="0" borderId="0" xfId="2404" applyNumberFormat="1" applyFont="1" applyAlignment="1">
      <alignment horizontal="right" vertical="top" wrapText="1"/>
    </xf>
    <xf numFmtId="3" fontId="66" fillId="0" borderId="21" xfId="2404" applyNumberFormat="1" applyFont="1" applyBorder="1" applyAlignment="1">
      <alignment horizontal="right" vertical="top" wrapText="1"/>
    </xf>
    <xf numFmtId="0" fontId="66" fillId="0" borderId="65" xfId="2404" applyFont="1" applyBorder="1" applyAlignment="1">
      <alignment vertical="top" wrapText="1"/>
    </xf>
    <xf numFmtId="0" fontId="23" fillId="0" borderId="20" xfId="2404" applyFont="1" applyBorder="1"/>
    <xf numFmtId="0" fontId="23" fillId="0" borderId="0" xfId="2404" applyFont="1"/>
    <xf numFmtId="0" fontId="23" fillId="0" borderId="21" xfId="2404" applyFont="1" applyBorder="1"/>
    <xf numFmtId="0" fontId="63" fillId="0" borderId="20" xfId="2404" applyFont="1" applyBorder="1"/>
    <xf numFmtId="0" fontId="63" fillId="0" borderId="0" xfId="2404" applyFont="1"/>
    <xf numFmtId="0" fontId="23" fillId="0" borderId="0" xfId="2404" applyFont="1" applyAlignment="1">
      <alignment horizontal="left" vertical="top" wrapText="1" indent="1"/>
    </xf>
    <xf numFmtId="0" fontId="63" fillId="0" borderId="28" xfId="2404" applyFont="1" applyBorder="1" applyAlignment="1">
      <alignment vertical="top" wrapText="1"/>
    </xf>
    <xf numFmtId="0" fontId="23" fillId="0" borderId="0" xfId="2404" applyFont="1" applyAlignment="1">
      <alignment vertical="top" wrapText="1"/>
    </xf>
    <xf numFmtId="0" fontId="23" fillId="0" borderId="21" xfId="2404" applyFont="1" applyBorder="1" applyAlignment="1">
      <alignment vertical="top" wrapText="1"/>
    </xf>
    <xf numFmtId="0" fontId="23" fillId="0" borderId="1" xfId="208" applyFont="1" applyBorder="1" applyAlignment="1">
      <alignment horizontal="center" vertical="distributed"/>
    </xf>
    <xf numFmtId="0" fontId="63" fillId="0" borderId="65" xfId="2404" applyFont="1" applyBorder="1"/>
    <xf numFmtId="0" fontId="63" fillId="0" borderId="5" xfId="2404" applyFont="1" applyBorder="1"/>
    <xf numFmtId="0" fontId="23" fillId="0" borderId="2" xfId="2404" applyFont="1" applyBorder="1" applyAlignment="1">
      <alignment horizontal="center"/>
    </xf>
    <xf numFmtId="3" fontId="23" fillId="0" borderId="2" xfId="2404" applyNumberFormat="1" applyFont="1" applyBorder="1" applyAlignment="1">
      <alignment horizontal="right" vertical="top" wrapText="1"/>
    </xf>
    <xf numFmtId="3" fontId="23" fillId="0" borderId="6" xfId="2404" applyNumberFormat="1" applyFont="1" applyBorder="1" applyAlignment="1">
      <alignment horizontal="right" vertical="top" wrapText="1"/>
    </xf>
    <xf numFmtId="0" fontId="23" fillId="0" borderId="0" xfId="2404" applyFont="1" applyAlignment="1">
      <alignment horizontal="center"/>
    </xf>
    <xf numFmtId="0" fontId="23" fillId="0" borderId="0" xfId="2406" applyFont="1"/>
    <xf numFmtId="0" fontId="18" fillId="0" borderId="0" xfId="2404" applyFont="1" applyAlignment="1">
      <alignment wrapText="1"/>
    </xf>
    <xf numFmtId="3" fontId="3" fillId="0" borderId="0" xfId="2404" applyNumberFormat="1" applyAlignment="1">
      <alignment wrapText="1"/>
    </xf>
    <xf numFmtId="0" fontId="3" fillId="0" borderId="0" xfId="2404" applyAlignment="1">
      <alignment wrapText="1"/>
    </xf>
    <xf numFmtId="169" fontId="0" fillId="0" borderId="0" xfId="2405" applyNumberFormat="1" applyFont="1" applyAlignment="1">
      <alignment wrapText="1"/>
    </xf>
    <xf numFmtId="164" fontId="0" fillId="0" borderId="0" xfId="2405" applyFont="1" applyAlignment="1">
      <alignment wrapText="1"/>
    </xf>
    <xf numFmtId="0" fontId="29" fillId="0" borderId="0" xfId="2404" applyFont="1" applyAlignment="1">
      <alignment wrapText="1"/>
    </xf>
    <xf numFmtId="3" fontId="29" fillId="0" borderId="0" xfId="2404" applyNumberFormat="1" applyFont="1" applyAlignment="1">
      <alignment wrapText="1"/>
    </xf>
    <xf numFmtId="0" fontId="25" fillId="0" borderId="4" xfId="0" applyFont="1" applyBorder="1" applyAlignment="1">
      <alignment vertical="top"/>
    </xf>
    <xf numFmtId="0" fontId="23" fillId="0" borderId="2" xfId="205" applyFont="1" applyBorder="1"/>
    <xf numFmtId="0" fontId="18" fillId="0" borderId="65" xfId="205" applyBorder="1"/>
    <xf numFmtId="0" fontId="18" fillId="0" borderId="62" xfId="205" applyBorder="1"/>
    <xf numFmtId="0" fontId="18" fillId="29" borderId="0" xfId="205" applyFill="1"/>
    <xf numFmtId="0" fontId="18" fillId="29" borderId="21" xfId="205" applyFill="1" applyBorder="1"/>
    <xf numFmtId="0" fontId="18" fillId="29" borderId="65" xfId="205" applyFill="1" applyBorder="1"/>
    <xf numFmtId="0" fontId="18" fillId="29" borderId="62" xfId="205" applyFill="1" applyBorder="1"/>
    <xf numFmtId="0" fontId="18" fillId="0" borderId="21" xfId="205" applyBorder="1"/>
    <xf numFmtId="0" fontId="18" fillId="29" borderId="1" xfId="205" applyFill="1" applyBorder="1"/>
    <xf numFmtId="0" fontId="18" fillId="29" borderId="23" xfId="205" applyFill="1" applyBorder="1"/>
    <xf numFmtId="3" fontId="18" fillId="29" borderId="0" xfId="205" applyNumberFormat="1" applyFill="1"/>
    <xf numFmtId="0" fontId="23" fillId="0" borderId="20" xfId="208" applyFont="1" applyBorder="1"/>
    <xf numFmtId="0" fontId="65" fillId="0" borderId="0" xfId="0" applyFont="1"/>
    <xf numFmtId="0" fontId="66" fillId="0" borderId="20" xfId="2409" applyFont="1" applyFill="1" applyBorder="1"/>
    <xf numFmtId="0" fontId="23" fillId="0" borderId="0" xfId="2409" applyFont="1" applyFill="1" applyBorder="1" applyAlignment="1"/>
    <xf numFmtId="0" fontId="23" fillId="0" borderId="0" xfId="2409" applyFont="1" applyFill="1" applyBorder="1"/>
    <xf numFmtId="3" fontId="23" fillId="0" borderId="0" xfId="2409" applyNumberFormat="1" applyFont="1" applyFill="1" applyBorder="1" applyAlignment="1">
      <alignment horizontal="right"/>
    </xf>
    <xf numFmtId="3" fontId="73" fillId="29" borderId="65" xfId="2409" applyNumberFormat="1" applyFont="1" applyFill="1" applyBorder="1" applyAlignment="1">
      <alignment horizontal="right"/>
    </xf>
    <xf numFmtId="0" fontId="23" fillId="0" borderId="1" xfId="2409" applyFont="1" applyFill="1" applyBorder="1"/>
    <xf numFmtId="3" fontId="23" fillId="0" borderId="1" xfId="2409" applyNumberFormat="1" applyFont="1" applyFill="1" applyBorder="1" applyAlignment="1">
      <alignment horizontal="right"/>
    </xf>
    <xf numFmtId="0" fontId="68" fillId="0" borderId="0" xfId="2409" applyFont="1" applyFill="1" applyBorder="1" applyAlignment="1"/>
    <xf numFmtId="0" fontId="68" fillId="0" borderId="0" xfId="2409" applyFont="1" applyFill="1" applyBorder="1"/>
    <xf numFmtId="0" fontId="68" fillId="0" borderId="25" xfId="2409" applyFont="1" applyFill="1" applyBorder="1" applyAlignment="1"/>
    <xf numFmtId="0" fontId="68" fillId="0" borderId="25" xfId="2409" applyFont="1" applyFill="1" applyBorder="1"/>
    <xf numFmtId="3" fontId="23" fillId="0" borderId="25" xfId="2409" applyNumberFormat="1" applyFont="1" applyFill="1" applyBorder="1" applyAlignment="1">
      <alignment horizontal="right"/>
    </xf>
    <xf numFmtId="3" fontId="63" fillId="0" borderId="0" xfId="2409" applyNumberFormat="1" applyFont="1" applyFill="1" applyBorder="1" applyAlignment="1">
      <alignment horizontal="right"/>
    </xf>
    <xf numFmtId="3" fontId="23" fillId="0" borderId="21" xfId="2409" applyNumberFormat="1" applyFont="1" applyFill="1" applyBorder="1" applyAlignment="1">
      <alignment horizontal="right"/>
    </xf>
    <xf numFmtId="0" fontId="68" fillId="0" borderId="20" xfId="2410" applyFont="1" applyBorder="1" applyAlignment="1">
      <alignment horizontal="left"/>
    </xf>
    <xf numFmtId="0" fontId="68" fillId="0" borderId="0" xfId="2410" applyFont="1"/>
    <xf numFmtId="3" fontId="68" fillId="0" borderId="0" xfId="2410" applyNumberFormat="1" applyFont="1" applyAlignment="1">
      <alignment horizontal="center"/>
    </xf>
    <xf numFmtId="0" fontId="68" fillId="0" borderId="0" xfId="2410" applyFont="1" applyAlignment="1">
      <alignment horizontal="center"/>
    </xf>
    <xf numFmtId="3" fontId="23" fillId="0" borderId="0" xfId="2410" applyNumberFormat="1" applyFont="1" applyAlignment="1">
      <alignment horizontal="right"/>
    </xf>
    <xf numFmtId="0" fontId="68" fillId="0" borderId="20" xfId="2410" applyFont="1" applyBorder="1"/>
    <xf numFmtId="0" fontId="23" fillId="0" borderId="0" xfId="2410" applyFont="1"/>
    <xf numFmtId="0" fontId="23" fillId="0" borderId="21" xfId="2410" applyFont="1" applyBorder="1"/>
    <xf numFmtId="3" fontId="23" fillId="0" borderId="25" xfId="2410" applyNumberFormat="1" applyFont="1" applyBorder="1" applyAlignment="1">
      <alignment horizontal="right"/>
    </xf>
    <xf numFmtId="0" fontId="23" fillId="0" borderId="0" xfId="2410" applyFont="1" applyAlignment="1">
      <alignment horizontal="right"/>
    </xf>
    <xf numFmtId="0" fontId="63" fillId="0" borderId="2" xfId="2410" applyFont="1" applyBorder="1"/>
    <xf numFmtId="0" fontId="65" fillId="0" borderId="0" xfId="2410" applyFont="1"/>
    <xf numFmtId="3" fontId="23" fillId="0" borderId="21" xfId="2410" applyNumberFormat="1" applyFont="1" applyBorder="1" applyAlignment="1">
      <alignment horizontal="right"/>
    </xf>
    <xf numFmtId="3" fontId="23" fillId="0" borderId="1" xfId="2410" applyNumberFormat="1" applyFont="1" applyBorder="1" applyAlignment="1">
      <alignment horizontal="right"/>
    </xf>
    <xf numFmtId="3" fontId="23" fillId="0" borderId="23" xfId="2410" applyNumberFormat="1" applyFont="1" applyBorder="1" applyAlignment="1">
      <alignment horizontal="right"/>
    </xf>
    <xf numFmtId="168" fontId="2" fillId="0" borderId="0" xfId="207" applyFont="1" applyFill="1" applyBorder="1"/>
    <xf numFmtId="168" fontId="2" fillId="0" borderId="0" xfId="207" applyFont="1" applyFill="1" applyBorder="1" applyAlignment="1">
      <alignment horizontal="center"/>
    </xf>
    <xf numFmtId="3" fontId="18" fillId="0" borderId="25" xfId="205" applyNumberFormat="1" applyBorder="1"/>
    <xf numFmtId="0" fontId="18" fillId="0" borderId="26" xfId="205" applyBorder="1"/>
    <xf numFmtId="0" fontId="21" fillId="0" borderId="5" xfId="208" applyFont="1" applyBorder="1" applyAlignment="1">
      <alignment horizontal="left" vertical="distributed"/>
    </xf>
    <xf numFmtId="0" fontId="21" fillId="0" borderId="2" xfId="208" applyFont="1" applyBorder="1" applyAlignment="1">
      <alignment horizontal="left" vertical="distributed"/>
    </xf>
    <xf numFmtId="0" fontId="21" fillId="0" borderId="6" xfId="208" applyFont="1" applyBorder="1" applyAlignment="1">
      <alignment horizontal="left" vertical="distributed"/>
    </xf>
    <xf numFmtId="0" fontId="21" fillId="0" borderId="1" xfId="208" applyFont="1" applyBorder="1" applyAlignment="1">
      <alignment horizontal="left" vertical="distributed" wrapText="1"/>
    </xf>
    <xf numFmtId="0" fontId="18" fillId="0" borderId="1" xfId="0" applyFont="1" applyBorder="1" applyAlignment="1">
      <alignment horizontal="left" vertical="distributed" wrapText="1"/>
    </xf>
    <xf numFmtId="0" fontId="74" fillId="0" borderId="5" xfId="205" applyFont="1" applyBorder="1" applyAlignment="1">
      <alignment vertical="top" wrapText="1"/>
    </xf>
    <xf numFmtId="0" fontId="18" fillId="0" borderId="2" xfId="0" applyFont="1" applyBorder="1" applyAlignment="1">
      <alignment vertical="top" wrapText="1"/>
    </xf>
    <xf numFmtId="0" fontId="18" fillId="0" borderId="1" xfId="0" applyFont="1" applyBorder="1" applyAlignment="1">
      <alignment vertical="top" wrapText="1"/>
    </xf>
    <xf numFmtId="0" fontId="18" fillId="0" borderId="6" xfId="0" applyFont="1" applyBorder="1" applyAlignment="1">
      <alignment vertical="top" wrapText="1"/>
    </xf>
    <xf numFmtId="0" fontId="74" fillId="0" borderId="0" xfId="205" applyFont="1" applyAlignment="1">
      <alignment vertical="top" wrapText="1"/>
    </xf>
    <xf numFmtId="0" fontId="18" fillId="0" borderId="0" xfId="0" applyFont="1" applyAlignment="1">
      <alignment vertical="top" wrapText="1"/>
    </xf>
    <xf numFmtId="3" fontId="21" fillId="0" borderId="5" xfId="0" applyNumberFormat="1" applyFont="1" applyBorder="1" applyAlignment="1">
      <alignment horizontal="left" wrapText="1"/>
    </xf>
    <xf numFmtId="3" fontId="21" fillId="0" borderId="2" xfId="0" applyNumberFormat="1" applyFont="1" applyBorder="1" applyAlignment="1">
      <alignment horizontal="left" wrapText="1"/>
    </xf>
    <xf numFmtId="3" fontId="21" fillId="0" borderId="6" xfId="0" applyNumberFormat="1" applyFont="1" applyBorder="1" applyAlignment="1">
      <alignment horizontal="left" wrapText="1"/>
    </xf>
    <xf numFmtId="3" fontId="79" fillId="0" borderId="5" xfId="0" applyNumberFormat="1" applyFont="1" applyBorder="1" applyAlignment="1">
      <alignment horizontal="left"/>
    </xf>
    <xf numFmtId="3" fontId="79" fillId="0" borderId="2" xfId="0" applyNumberFormat="1" applyFont="1" applyBorder="1" applyAlignment="1">
      <alignment horizontal="left"/>
    </xf>
    <xf numFmtId="3" fontId="79" fillId="0" borderId="6" xfId="0" applyNumberFormat="1" applyFont="1" applyBorder="1" applyAlignment="1">
      <alignment horizontal="left"/>
    </xf>
    <xf numFmtId="0" fontId="25" fillId="2" borderId="0" xfId="205" applyFont="1" applyFill="1" applyAlignment="1">
      <alignment horizontal="left" vertical="top" wrapText="1"/>
    </xf>
    <xf numFmtId="0" fontId="18" fillId="0" borderId="0" xfId="205"/>
  </cellXfs>
  <cellStyles count="2411">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20% - uthevingsfarge 1 2" xfId="12" xr:uid="{00000000-0005-0000-0000-000006000000}"/>
    <cellStyle name="20% - uthevingsfarge 2 2" xfId="13" xr:uid="{00000000-0005-0000-0000-000007000000}"/>
    <cellStyle name="20% - uthevingsfarge 3 2" xfId="14" xr:uid="{00000000-0005-0000-0000-000008000000}"/>
    <cellStyle name="20% - uthevingsfarge 4 2" xfId="15" xr:uid="{00000000-0005-0000-0000-000009000000}"/>
    <cellStyle name="20% - uthevingsfarge 5 10" xfId="341" xr:uid="{00000000-0005-0000-0000-00000A000000}"/>
    <cellStyle name="20% - uthevingsfarge 5 10 2" xfId="562" xr:uid="{00000000-0005-0000-0000-00000B000000}"/>
    <cellStyle name="20% - uthevingsfarge 5 10 2 2" xfId="1237" xr:uid="{00000000-0005-0000-0000-00000C000000}"/>
    <cellStyle name="20% - uthevingsfarge 5 10 2 2 2" xfId="2367" xr:uid="{DCCACDE2-28FC-4ABE-B6EC-8FE80A13070F}"/>
    <cellStyle name="20% - uthevingsfarge 5 10 2 3" xfId="1704" xr:uid="{8ADC2AAA-8B9F-44AD-880B-147A0176C3E7}"/>
    <cellStyle name="20% - uthevingsfarge 5 10 3" xfId="795" xr:uid="{00000000-0005-0000-0000-00000D000000}"/>
    <cellStyle name="20% - uthevingsfarge 5 10 3 2" xfId="1925" xr:uid="{104CB301-02C6-4662-A21D-06694DB0E018}"/>
    <cellStyle name="20% - uthevingsfarge 5 10 4" xfId="1016" xr:uid="{00000000-0005-0000-0000-00000E000000}"/>
    <cellStyle name="20% - uthevingsfarge 5 10 4 2" xfId="2146" xr:uid="{48025F7D-C1EF-4103-A6D8-A84CC908F6D1}"/>
    <cellStyle name="20% - uthevingsfarge 5 10 5" xfId="1495" xr:uid="{AF0E5EDE-4783-4F2E-8E35-6F5F59E5ED02}"/>
    <cellStyle name="20% - uthevingsfarge 5 2" xfId="16" xr:uid="{00000000-0005-0000-0000-00000F000000}"/>
    <cellStyle name="20% - uthevingsfarge 5 2 2" xfId="17" xr:uid="{00000000-0005-0000-0000-000010000000}"/>
    <cellStyle name="20% - uthevingsfarge 5 2 2 2" xfId="18" xr:uid="{00000000-0005-0000-0000-000011000000}"/>
    <cellStyle name="20% - uthevingsfarge 5 2 2 2 2" xfId="19" xr:uid="{00000000-0005-0000-0000-000012000000}"/>
    <cellStyle name="20% - uthevingsfarge 5 2 2 2 2 2" xfId="222" xr:uid="{00000000-0005-0000-0000-000013000000}"/>
    <cellStyle name="20% - uthevingsfarge 5 2 2 2 2 2 2" xfId="459" xr:uid="{00000000-0005-0000-0000-000014000000}"/>
    <cellStyle name="20% - uthevingsfarge 5 2 2 2 2 2 2 2" xfId="1134" xr:uid="{00000000-0005-0000-0000-000015000000}"/>
    <cellStyle name="20% - uthevingsfarge 5 2 2 2 2 2 2 2 2" xfId="2264" xr:uid="{36AFF200-46D0-48D2-838C-5143939A7F19}"/>
    <cellStyle name="20% - uthevingsfarge 5 2 2 2 2 2 2 3" xfId="1613" xr:uid="{9B86804F-3AA8-4D89-8324-C6CFB7998BB3}"/>
    <cellStyle name="20% - uthevingsfarge 5 2 2 2 2 2 3" xfId="692" xr:uid="{00000000-0005-0000-0000-000016000000}"/>
    <cellStyle name="20% - uthevingsfarge 5 2 2 2 2 2 3 2" xfId="1822" xr:uid="{D664FE5F-0A34-4D37-BC34-1408A18356F3}"/>
    <cellStyle name="20% - uthevingsfarge 5 2 2 2 2 2 4" xfId="925" xr:uid="{00000000-0005-0000-0000-000017000000}"/>
    <cellStyle name="20% - uthevingsfarge 5 2 2 2 2 2 4 2" xfId="2055" xr:uid="{B7AA4AB9-C5CE-40FF-9B04-8111BBE6D1C2}"/>
    <cellStyle name="20% - uthevingsfarge 5 2 2 2 2 2 5" xfId="1404" xr:uid="{514EA606-4013-402D-95E8-1CD12DD02FA9}"/>
    <cellStyle name="20% - uthevingsfarge 5 2 2 2 2 3" xfId="355" xr:uid="{00000000-0005-0000-0000-000018000000}"/>
    <cellStyle name="20% - uthevingsfarge 5 2 2 2 2 3 2" xfId="1030" xr:uid="{00000000-0005-0000-0000-000019000000}"/>
    <cellStyle name="20% - uthevingsfarge 5 2 2 2 2 3 2 2" xfId="2160" xr:uid="{AC13E97C-5ABD-4F78-8D93-9C01907EAA36}"/>
    <cellStyle name="20% - uthevingsfarge 5 2 2 2 2 3 3" xfId="1509" xr:uid="{A6E4B7C7-6F4D-4A4F-9972-247FFECCC15C}"/>
    <cellStyle name="20% - uthevingsfarge 5 2 2 2 2 4" xfId="588" xr:uid="{00000000-0005-0000-0000-00001A000000}"/>
    <cellStyle name="20% - uthevingsfarge 5 2 2 2 2 4 2" xfId="1718" xr:uid="{AA8DAFA8-72D1-4D6C-A2DC-9217E1B71AD3}"/>
    <cellStyle name="20% - uthevingsfarge 5 2 2 2 2 5" xfId="821" xr:uid="{00000000-0005-0000-0000-00001B000000}"/>
    <cellStyle name="20% - uthevingsfarge 5 2 2 2 2 5 2" xfId="1951" xr:uid="{9189DAC0-FAED-4CDC-B721-E0CE3FBEB93B}"/>
    <cellStyle name="20% - uthevingsfarge 5 2 2 2 2 6" xfId="1299" xr:uid="{7AA98FC2-3A23-4390-9903-DAEA290491A3}"/>
    <cellStyle name="20% - uthevingsfarge 5 2 2 2 3" xfId="221" xr:uid="{00000000-0005-0000-0000-00001C000000}"/>
    <cellStyle name="20% - uthevingsfarge 5 2 2 2 3 2" xfId="458" xr:uid="{00000000-0005-0000-0000-00001D000000}"/>
    <cellStyle name="20% - uthevingsfarge 5 2 2 2 3 2 2" xfId="1133" xr:uid="{00000000-0005-0000-0000-00001E000000}"/>
    <cellStyle name="20% - uthevingsfarge 5 2 2 2 3 2 2 2" xfId="2263" xr:uid="{49530061-D331-45EB-899B-67B47DF934C5}"/>
    <cellStyle name="20% - uthevingsfarge 5 2 2 2 3 2 3" xfId="1612" xr:uid="{9F904977-A756-4204-AE32-2BF9E0CB637E}"/>
    <cellStyle name="20% - uthevingsfarge 5 2 2 2 3 3" xfId="691" xr:uid="{00000000-0005-0000-0000-00001F000000}"/>
    <cellStyle name="20% - uthevingsfarge 5 2 2 2 3 3 2" xfId="1821" xr:uid="{7FE44216-0DED-4134-8B80-67E5100177AE}"/>
    <cellStyle name="20% - uthevingsfarge 5 2 2 2 3 4" xfId="924" xr:uid="{00000000-0005-0000-0000-000020000000}"/>
    <cellStyle name="20% - uthevingsfarge 5 2 2 2 3 4 2" xfId="2054" xr:uid="{CB18AF4D-49C3-4201-B9C8-9E94A67CE3F2}"/>
    <cellStyle name="20% - uthevingsfarge 5 2 2 2 3 5" xfId="1403" xr:uid="{B1820E1E-7E0E-41CA-8B63-E0F594107A36}"/>
    <cellStyle name="20% - uthevingsfarge 5 2 2 2 4" xfId="354" xr:uid="{00000000-0005-0000-0000-000021000000}"/>
    <cellStyle name="20% - uthevingsfarge 5 2 2 2 4 2" xfId="1029" xr:uid="{00000000-0005-0000-0000-000022000000}"/>
    <cellStyle name="20% - uthevingsfarge 5 2 2 2 4 2 2" xfId="2159" xr:uid="{915935F8-BB36-4215-B9BD-D5ECD3719F1B}"/>
    <cellStyle name="20% - uthevingsfarge 5 2 2 2 4 3" xfId="1508" xr:uid="{6058A4B8-E2CC-4159-851C-42A42E50AD7D}"/>
    <cellStyle name="20% - uthevingsfarge 5 2 2 2 5" xfId="587" xr:uid="{00000000-0005-0000-0000-000023000000}"/>
    <cellStyle name="20% - uthevingsfarge 5 2 2 2 5 2" xfId="1717" xr:uid="{6D1AC2F2-D7BC-42DC-9CE8-09C342B9BD70}"/>
    <cellStyle name="20% - uthevingsfarge 5 2 2 2 6" xfId="820" xr:uid="{00000000-0005-0000-0000-000024000000}"/>
    <cellStyle name="20% - uthevingsfarge 5 2 2 2 6 2" xfId="1950" xr:uid="{AE09FA97-79EC-46AF-8768-58D52B4E003E}"/>
    <cellStyle name="20% - uthevingsfarge 5 2 2 2 7" xfId="1298" xr:uid="{65CB8D5C-9E0A-4763-B5F7-A7D2115BDE7F}"/>
    <cellStyle name="20% - uthevingsfarge 5 2 2 3" xfId="20" xr:uid="{00000000-0005-0000-0000-000025000000}"/>
    <cellStyle name="20% - uthevingsfarge 5 2 2 3 2" xfId="223" xr:uid="{00000000-0005-0000-0000-000026000000}"/>
    <cellStyle name="20% - uthevingsfarge 5 2 2 3 2 2" xfId="460" xr:uid="{00000000-0005-0000-0000-000027000000}"/>
    <cellStyle name="20% - uthevingsfarge 5 2 2 3 2 2 2" xfId="1135" xr:uid="{00000000-0005-0000-0000-000028000000}"/>
    <cellStyle name="20% - uthevingsfarge 5 2 2 3 2 2 2 2" xfId="2265" xr:uid="{12860404-796F-43BD-AD6F-37B0A9A3ABF8}"/>
    <cellStyle name="20% - uthevingsfarge 5 2 2 3 2 2 3" xfId="1614" xr:uid="{29834A5F-C31B-4450-B752-B21FFE4B9F49}"/>
    <cellStyle name="20% - uthevingsfarge 5 2 2 3 2 3" xfId="693" xr:uid="{00000000-0005-0000-0000-000029000000}"/>
    <cellStyle name="20% - uthevingsfarge 5 2 2 3 2 3 2" xfId="1823" xr:uid="{CB41ED66-51FF-430E-9AE5-7FEC0DB7BA02}"/>
    <cellStyle name="20% - uthevingsfarge 5 2 2 3 2 4" xfId="926" xr:uid="{00000000-0005-0000-0000-00002A000000}"/>
    <cellStyle name="20% - uthevingsfarge 5 2 2 3 2 4 2" xfId="2056" xr:uid="{B45B0B3C-45F0-4430-B989-41493C94AFD5}"/>
    <cellStyle name="20% - uthevingsfarge 5 2 2 3 2 5" xfId="1405" xr:uid="{A76CF171-05BF-438A-A205-C767511C7DF1}"/>
    <cellStyle name="20% - uthevingsfarge 5 2 2 3 3" xfId="356" xr:uid="{00000000-0005-0000-0000-00002B000000}"/>
    <cellStyle name="20% - uthevingsfarge 5 2 2 3 3 2" xfId="1031" xr:uid="{00000000-0005-0000-0000-00002C000000}"/>
    <cellStyle name="20% - uthevingsfarge 5 2 2 3 3 2 2" xfId="2161" xr:uid="{6C2EE677-2AFE-44A8-8DB2-8D69574C1AE6}"/>
    <cellStyle name="20% - uthevingsfarge 5 2 2 3 3 3" xfId="1510" xr:uid="{BEDA33F0-FA81-44EC-9076-E4D47D27AA15}"/>
    <cellStyle name="20% - uthevingsfarge 5 2 2 3 4" xfId="589" xr:uid="{00000000-0005-0000-0000-00002D000000}"/>
    <cellStyle name="20% - uthevingsfarge 5 2 2 3 4 2" xfId="1719" xr:uid="{395C79D4-337D-4572-98F4-7791A7AF3E6E}"/>
    <cellStyle name="20% - uthevingsfarge 5 2 2 3 5" xfId="822" xr:uid="{00000000-0005-0000-0000-00002E000000}"/>
    <cellStyle name="20% - uthevingsfarge 5 2 2 3 5 2" xfId="1952" xr:uid="{9F2B4CB3-7083-43E7-A71F-2918060EF755}"/>
    <cellStyle name="20% - uthevingsfarge 5 2 2 3 6" xfId="1300" xr:uid="{7D10C5B8-796D-4DCE-B087-EC7379F589BE}"/>
    <cellStyle name="20% - uthevingsfarge 5 2 2 4" xfId="220" xr:uid="{00000000-0005-0000-0000-00002F000000}"/>
    <cellStyle name="20% - uthevingsfarge 5 2 2 4 2" xfId="457" xr:uid="{00000000-0005-0000-0000-000030000000}"/>
    <cellStyle name="20% - uthevingsfarge 5 2 2 4 2 2" xfId="1132" xr:uid="{00000000-0005-0000-0000-000031000000}"/>
    <cellStyle name="20% - uthevingsfarge 5 2 2 4 2 2 2" xfId="2262" xr:uid="{1CEEA97E-D2B8-4DF4-AC70-97F73A588A2E}"/>
    <cellStyle name="20% - uthevingsfarge 5 2 2 4 2 3" xfId="1611" xr:uid="{BA0F2376-EA9B-4072-A8D9-AF9E1E48F3DD}"/>
    <cellStyle name="20% - uthevingsfarge 5 2 2 4 3" xfId="690" xr:uid="{00000000-0005-0000-0000-000032000000}"/>
    <cellStyle name="20% - uthevingsfarge 5 2 2 4 3 2" xfId="1820" xr:uid="{3FBB4D85-B562-4887-9EB7-039B8FCAD028}"/>
    <cellStyle name="20% - uthevingsfarge 5 2 2 4 4" xfId="923" xr:uid="{00000000-0005-0000-0000-000033000000}"/>
    <cellStyle name="20% - uthevingsfarge 5 2 2 4 4 2" xfId="2053" xr:uid="{477C1AAB-4E7F-4658-BAD0-9B9D70025DE9}"/>
    <cellStyle name="20% - uthevingsfarge 5 2 2 4 5" xfId="1402" xr:uid="{22AD2301-A43F-45DC-AAF2-15FDFEFDBC2B}"/>
    <cellStyle name="20% - uthevingsfarge 5 2 2 5" xfId="353" xr:uid="{00000000-0005-0000-0000-000034000000}"/>
    <cellStyle name="20% - uthevingsfarge 5 2 2 5 2" xfId="1028" xr:uid="{00000000-0005-0000-0000-000035000000}"/>
    <cellStyle name="20% - uthevingsfarge 5 2 2 5 2 2" xfId="2158" xr:uid="{2220753F-EB5B-46BD-98C6-1BA5429301AE}"/>
    <cellStyle name="20% - uthevingsfarge 5 2 2 5 3" xfId="1507" xr:uid="{83CCB5AE-E356-4EA7-8092-6D24455EB9FA}"/>
    <cellStyle name="20% - uthevingsfarge 5 2 2 6" xfId="586" xr:uid="{00000000-0005-0000-0000-000036000000}"/>
    <cellStyle name="20% - uthevingsfarge 5 2 2 6 2" xfId="1716" xr:uid="{1CED6007-C55F-4920-9F81-4ED85FACC62B}"/>
    <cellStyle name="20% - uthevingsfarge 5 2 2 7" xfId="819" xr:uid="{00000000-0005-0000-0000-000037000000}"/>
    <cellStyle name="20% - uthevingsfarge 5 2 2 7 2" xfId="1949" xr:uid="{7FA311FE-F0B2-4900-9AC0-18797DAE9C5F}"/>
    <cellStyle name="20% - uthevingsfarge 5 2 2 8" xfId="1297" xr:uid="{30EEA32F-52C4-4A70-913B-689FF3A65114}"/>
    <cellStyle name="20% - uthevingsfarge 5 2 3" xfId="21" xr:uid="{00000000-0005-0000-0000-000038000000}"/>
    <cellStyle name="20% - uthevingsfarge 5 2 3 2" xfId="22" xr:uid="{00000000-0005-0000-0000-000039000000}"/>
    <cellStyle name="20% - uthevingsfarge 5 2 3 2 2" xfId="225" xr:uid="{00000000-0005-0000-0000-00003A000000}"/>
    <cellStyle name="20% - uthevingsfarge 5 2 3 2 2 2" xfId="462" xr:uid="{00000000-0005-0000-0000-00003B000000}"/>
    <cellStyle name="20% - uthevingsfarge 5 2 3 2 2 2 2" xfId="1137" xr:uid="{00000000-0005-0000-0000-00003C000000}"/>
    <cellStyle name="20% - uthevingsfarge 5 2 3 2 2 2 2 2" xfId="2267" xr:uid="{E2692B76-A83F-40EE-82E2-040E8D371C5E}"/>
    <cellStyle name="20% - uthevingsfarge 5 2 3 2 2 2 3" xfId="1616" xr:uid="{58F9B576-F6A0-43FA-B21A-F26BBC5334F6}"/>
    <cellStyle name="20% - uthevingsfarge 5 2 3 2 2 3" xfId="695" xr:uid="{00000000-0005-0000-0000-00003D000000}"/>
    <cellStyle name="20% - uthevingsfarge 5 2 3 2 2 3 2" xfId="1825" xr:uid="{8DF363A0-E8D1-4B42-8297-5560573A3C67}"/>
    <cellStyle name="20% - uthevingsfarge 5 2 3 2 2 4" xfId="928" xr:uid="{00000000-0005-0000-0000-00003E000000}"/>
    <cellStyle name="20% - uthevingsfarge 5 2 3 2 2 4 2" xfId="2058" xr:uid="{2424D944-22AD-4CD1-A1D5-A32CF6F5AE8D}"/>
    <cellStyle name="20% - uthevingsfarge 5 2 3 2 2 5" xfId="1407" xr:uid="{2DCD0BC1-E7AA-4D59-BB51-EF01FEB27ECB}"/>
    <cellStyle name="20% - uthevingsfarge 5 2 3 2 3" xfId="358" xr:uid="{00000000-0005-0000-0000-00003F000000}"/>
    <cellStyle name="20% - uthevingsfarge 5 2 3 2 3 2" xfId="1033" xr:uid="{00000000-0005-0000-0000-000040000000}"/>
    <cellStyle name="20% - uthevingsfarge 5 2 3 2 3 2 2" xfId="2163" xr:uid="{ADD915CA-7A3A-4733-8EEF-B381D5754B59}"/>
    <cellStyle name="20% - uthevingsfarge 5 2 3 2 3 3" xfId="1512" xr:uid="{5005C25A-0C09-4AA6-9368-B4C3BD78A7D6}"/>
    <cellStyle name="20% - uthevingsfarge 5 2 3 2 4" xfId="591" xr:uid="{00000000-0005-0000-0000-000041000000}"/>
    <cellStyle name="20% - uthevingsfarge 5 2 3 2 4 2" xfId="1721" xr:uid="{B99C69B4-A81A-4F26-85C8-0A5735EC331A}"/>
    <cellStyle name="20% - uthevingsfarge 5 2 3 2 5" xfId="824" xr:uid="{00000000-0005-0000-0000-000042000000}"/>
    <cellStyle name="20% - uthevingsfarge 5 2 3 2 5 2" xfId="1954" xr:uid="{F112F547-1DED-49A5-A2D9-A78E69E7BECA}"/>
    <cellStyle name="20% - uthevingsfarge 5 2 3 2 6" xfId="1302" xr:uid="{D4681C02-B952-459E-9A56-2E2E3D260BD4}"/>
    <cellStyle name="20% - uthevingsfarge 5 2 3 3" xfId="224" xr:uid="{00000000-0005-0000-0000-000043000000}"/>
    <cellStyle name="20% - uthevingsfarge 5 2 3 3 2" xfId="461" xr:uid="{00000000-0005-0000-0000-000044000000}"/>
    <cellStyle name="20% - uthevingsfarge 5 2 3 3 2 2" xfId="1136" xr:uid="{00000000-0005-0000-0000-000045000000}"/>
    <cellStyle name="20% - uthevingsfarge 5 2 3 3 2 2 2" xfId="2266" xr:uid="{D52BC5C2-9B0F-4E04-8FFA-7DA07728E72E}"/>
    <cellStyle name="20% - uthevingsfarge 5 2 3 3 2 3" xfId="1615" xr:uid="{CE788855-90E1-4F66-9FEE-FFCDE272ED7B}"/>
    <cellStyle name="20% - uthevingsfarge 5 2 3 3 3" xfId="694" xr:uid="{00000000-0005-0000-0000-000046000000}"/>
    <cellStyle name="20% - uthevingsfarge 5 2 3 3 3 2" xfId="1824" xr:uid="{DDD34E95-88A9-4055-BB0C-D2A459AA4F53}"/>
    <cellStyle name="20% - uthevingsfarge 5 2 3 3 4" xfId="927" xr:uid="{00000000-0005-0000-0000-000047000000}"/>
    <cellStyle name="20% - uthevingsfarge 5 2 3 3 4 2" xfId="2057" xr:uid="{57319102-DC6B-41F7-B9B8-07107C3C24A9}"/>
    <cellStyle name="20% - uthevingsfarge 5 2 3 3 5" xfId="1406" xr:uid="{72A3C2F0-23D0-46A5-B2FE-8A66A35390DA}"/>
    <cellStyle name="20% - uthevingsfarge 5 2 3 4" xfId="357" xr:uid="{00000000-0005-0000-0000-000048000000}"/>
    <cellStyle name="20% - uthevingsfarge 5 2 3 4 2" xfId="1032" xr:uid="{00000000-0005-0000-0000-000049000000}"/>
    <cellStyle name="20% - uthevingsfarge 5 2 3 4 2 2" xfId="2162" xr:uid="{A4C2E42E-691D-4C59-A318-F90D3D0E6752}"/>
    <cellStyle name="20% - uthevingsfarge 5 2 3 4 3" xfId="1511" xr:uid="{6D1B5946-6FD0-4DA3-8DBB-E1E34709BFC5}"/>
    <cellStyle name="20% - uthevingsfarge 5 2 3 5" xfId="590" xr:uid="{00000000-0005-0000-0000-00004A000000}"/>
    <cellStyle name="20% - uthevingsfarge 5 2 3 5 2" xfId="1720" xr:uid="{42D6F37D-B623-4126-AC7E-4545ECC5E525}"/>
    <cellStyle name="20% - uthevingsfarge 5 2 3 6" xfId="823" xr:uid="{00000000-0005-0000-0000-00004B000000}"/>
    <cellStyle name="20% - uthevingsfarge 5 2 3 6 2" xfId="1953" xr:uid="{635BA115-3982-43CE-A3D3-7DAB521DD252}"/>
    <cellStyle name="20% - uthevingsfarge 5 2 3 7" xfId="1301" xr:uid="{8B2F2060-6D47-4561-99DC-AE1E169CC747}"/>
    <cellStyle name="20% - uthevingsfarge 5 2 4" xfId="23" xr:uid="{00000000-0005-0000-0000-00004C000000}"/>
    <cellStyle name="20% - uthevingsfarge 5 2 4 2" xfId="226" xr:uid="{00000000-0005-0000-0000-00004D000000}"/>
    <cellStyle name="20% - uthevingsfarge 5 2 4 2 2" xfId="463" xr:uid="{00000000-0005-0000-0000-00004E000000}"/>
    <cellStyle name="20% - uthevingsfarge 5 2 4 2 2 2" xfId="1138" xr:uid="{00000000-0005-0000-0000-00004F000000}"/>
    <cellStyle name="20% - uthevingsfarge 5 2 4 2 2 2 2" xfId="2268" xr:uid="{1C74247C-6FDC-4156-8DED-065F75749501}"/>
    <cellStyle name="20% - uthevingsfarge 5 2 4 2 2 3" xfId="1617" xr:uid="{8A61FA21-FDF6-444E-82F1-2812407EBF02}"/>
    <cellStyle name="20% - uthevingsfarge 5 2 4 2 3" xfId="696" xr:uid="{00000000-0005-0000-0000-000050000000}"/>
    <cellStyle name="20% - uthevingsfarge 5 2 4 2 3 2" xfId="1826" xr:uid="{E5DFB131-844E-472A-9598-E95DCBF71516}"/>
    <cellStyle name="20% - uthevingsfarge 5 2 4 2 4" xfId="929" xr:uid="{00000000-0005-0000-0000-000051000000}"/>
    <cellStyle name="20% - uthevingsfarge 5 2 4 2 4 2" xfId="2059" xr:uid="{CFFC3F68-0A31-49FB-968C-B4E4338C243C}"/>
    <cellStyle name="20% - uthevingsfarge 5 2 4 2 5" xfId="1408" xr:uid="{4F89527E-F5D2-4F32-9582-6136E3F32B23}"/>
    <cellStyle name="20% - uthevingsfarge 5 2 4 3" xfId="359" xr:uid="{00000000-0005-0000-0000-000052000000}"/>
    <cellStyle name="20% - uthevingsfarge 5 2 4 3 2" xfId="1034" xr:uid="{00000000-0005-0000-0000-000053000000}"/>
    <cellStyle name="20% - uthevingsfarge 5 2 4 3 2 2" xfId="2164" xr:uid="{12053201-15EB-4AC3-BB29-2CF70F9C89F5}"/>
    <cellStyle name="20% - uthevingsfarge 5 2 4 3 3" xfId="1513" xr:uid="{01A0E9E5-C32C-4493-AFB9-D641E1267129}"/>
    <cellStyle name="20% - uthevingsfarge 5 2 4 4" xfId="592" xr:uid="{00000000-0005-0000-0000-000054000000}"/>
    <cellStyle name="20% - uthevingsfarge 5 2 4 4 2" xfId="1722" xr:uid="{D4D1E091-ED46-41B6-BE42-B0064E2CD708}"/>
    <cellStyle name="20% - uthevingsfarge 5 2 4 5" xfId="825" xr:uid="{00000000-0005-0000-0000-000055000000}"/>
    <cellStyle name="20% - uthevingsfarge 5 2 4 5 2" xfId="1955" xr:uid="{2F48841B-DEF1-4FC5-9D7C-068393A3C522}"/>
    <cellStyle name="20% - uthevingsfarge 5 2 4 6" xfId="1303" xr:uid="{63E45334-F1F0-4D6F-80FB-1B63F7BA96AB}"/>
    <cellStyle name="20% - uthevingsfarge 5 2 5" xfId="219" xr:uid="{00000000-0005-0000-0000-000056000000}"/>
    <cellStyle name="20% - uthevingsfarge 5 2 5 2" xfId="456" xr:uid="{00000000-0005-0000-0000-000057000000}"/>
    <cellStyle name="20% - uthevingsfarge 5 2 5 2 2" xfId="1131" xr:uid="{00000000-0005-0000-0000-000058000000}"/>
    <cellStyle name="20% - uthevingsfarge 5 2 5 2 2 2" xfId="2261" xr:uid="{E7370069-2646-4F99-830D-5F323F5DE3FB}"/>
    <cellStyle name="20% - uthevingsfarge 5 2 5 2 3" xfId="1610" xr:uid="{06C6392C-F6B8-48A7-921E-EEAADA5E939F}"/>
    <cellStyle name="20% - uthevingsfarge 5 2 5 3" xfId="689" xr:uid="{00000000-0005-0000-0000-000059000000}"/>
    <cellStyle name="20% - uthevingsfarge 5 2 5 3 2" xfId="1819" xr:uid="{08988097-FA44-4AF6-8697-CF53A62C90B2}"/>
    <cellStyle name="20% - uthevingsfarge 5 2 5 4" xfId="922" xr:uid="{00000000-0005-0000-0000-00005A000000}"/>
    <cellStyle name="20% - uthevingsfarge 5 2 5 4 2" xfId="2052" xr:uid="{A74EBF5E-32E5-419D-8046-CBBADB714925}"/>
    <cellStyle name="20% - uthevingsfarge 5 2 5 5" xfId="1401" xr:uid="{A4243E9F-5AD3-49F8-BB8F-989F9FB81494}"/>
    <cellStyle name="20% - uthevingsfarge 5 2 6" xfId="352" xr:uid="{00000000-0005-0000-0000-00005B000000}"/>
    <cellStyle name="20% - uthevingsfarge 5 2 6 2" xfId="1027" xr:uid="{00000000-0005-0000-0000-00005C000000}"/>
    <cellStyle name="20% - uthevingsfarge 5 2 6 2 2" xfId="2157" xr:uid="{4FB8010C-1BAD-4025-A8A2-C48D30443E4E}"/>
    <cellStyle name="20% - uthevingsfarge 5 2 6 3" xfId="1506" xr:uid="{53C6F0E1-D757-4032-BDD0-18F8578D0184}"/>
    <cellStyle name="20% - uthevingsfarge 5 2 7" xfId="585" xr:uid="{00000000-0005-0000-0000-00005D000000}"/>
    <cellStyle name="20% - uthevingsfarge 5 2 7 2" xfId="1715" xr:uid="{553F4EB4-A08C-42F3-A0C6-6D81F68288DC}"/>
    <cellStyle name="20% - uthevingsfarge 5 2 8" xfId="818" xr:uid="{00000000-0005-0000-0000-00005E000000}"/>
    <cellStyle name="20% - uthevingsfarge 5 2 8 2" xfId="1948" xr:uid="{DA4BA79E-AF2B-4920-BB2D-EDD16C0ED032}"/>
    <cellStyle name="20% - uthevingsfarge 5 2 9" xfId="1296" xr:uid="{DB644BE5-1A33-4AC1-A1B9-E3C5D4FF4E33}"/>
    <cellStyle name="20% - uthevingsfarge 5 3" xfId="24" xr:uid="{00000000-0005-0000-0000-00005F000000}"/>
    <cellStyle name="20% - uthevingsfarge 5 4" xfId="25" xr:uid="{00000000-0005-0000-0000-000060000000}"/>
    <cellStyle name="20% - uthevingsfarge 5 4 2" xfId="26" xr:uid="{00000000-0005-0000-0000-000061000000}"/>
    <cellStyle name="20% - uthevingsfarge 5 4 2 2" xfId="27" xr:uid="{00000000-0005-0000-0000-000062000000}"/>
    <cellStyle name="20% - uthevingsfarge 5 4 2 2 2" xfId="28" xr:uid="{00000000-0005-0000-0000-000063000000}"/>
    <cellStyle name="20% - uthevingsfarge 5 4 2 2 2 2" xfId="230" xr:uid="{00000000-0005-0000-0000-000064000000}"/>
    <cellStyle name="20% - uthevingsfarge 5 4 2 2 2 2 2" xfId="467" xr:uid="{00000000-0005-0000-0000-000065000000}"/>
    <cellStyle name="20% - uthevingsfarge 5 4 2 2 2 2 2 2" xfId="1142" xr:uid="{00000000-0005-0000-0000-000066000000}"/>
    <cellStyle name="20% - uthevingsfarge 5 4 2 2 2 2 2 2 2" xfId="2272" xr:uid="{1DA2CE78-B540-45F4-BAA4-31EA6A7D9C45}"/>
    <cellStyle name="20% - uthevingsfarge 5 4 2 2 2 2 2 3" xfId="1621" xr:uid="{7A7A9EE9-E457-4D5A-BF08-D78DE388F578}"/>
    <cellStyle name="20% - uthevingsfarge 5 4 2 2 2 2 3" xfId="700" xr:uid="{00000000-0005-0000-0000-000067000000}"/>
    <cellStyle name="20% - uthevingsfarge 5 4 2 2 2 2 3 2" xfId="1830" xr:uid="{4775C1EA-B705-4C8C-B456-9E1C7187F217}"/>
    <cellStyle name="20% - uthevingsfarge 5 4 2 2 2 2 4" xfId="933" xr:uid="{00000000-0005-0000-0000-000068000000}"/>
    <cellStyle name="20% - uthevingsfarge 5 4 2 2 2 2 4 2" xfId="2063" xr:uid="{BC46B591-F3A1-413F-96E0-01F3A35D10DE}"/>
    <cellStyle name="20% - uthevingsfarge 5 4 2 2 2 2 5" xfId="1412" xr:uid="{0799CA1D-877F-41E0-9F07-E0CC55128AA6}"/>
    <cellStyle name="20% - uthevingsfarge 5 4 2 2 2 3" xfId="363" xr:uid="{00000000-0005-0000-0000-000069000000}"/>
    <cellStyle name="20% - uthevingsfarge 5 4 2 2 2 3 2" xfId="1038" xr:uid="{00000000-0005-0000-0000-00006A000000}"/>
    <cellStyle name="20% - uthevingsfarge 5 4 2 2 2 3 2 2" xfId="2168" xr:uid="{0563CF45-E05F-4995-AD1C-8045B7884D05}"/>
    <cellStyle name="20% - uthevingsfarge 5 4 2 2 2 3 3" xfId="1517" xr:uid="{124EB49D-C1B6-4F75-B691-DFE75724A8DB}"/>
    <cellStyle name="20% - uthevingsfarge 5 4 2 2 2 4" xfId="596" xr:uid="{00000000-0005-0000-0000-00006B000000}"/>
    <cellStyle name="20% - uthevingsfarge 5 4 2 2 2 4 2" xfId="1726" xr:uid="{4B944D58-3A1A-4BE5-B264-6A2E603F78C0}"/>
    <cellStyle name="20% - uthevingsfarge 5 4 2 2 2 5" xfId="829" xr:uid="{00000000-0005-0000-0000-00006C000000}"/>
    <cellStyle name="20% - uthevingsfarge 5 4 2 2 2 5 2" xfId="1959" xr:uid="{0716BAED-D473-47AA-9629-1C96981FD1EC}"/>
    <cellStyle name="20% - uthevingsfarge 5 4 2 2 2 6" xfId="1307" xr:uid="{DF6ED990-3E7A-41F7-8817-965EEFA3CDFB}"/>
    <cellStyle name="20% - uthevingsfarge 5 4 2 2 3" xfId="229" xr:uid="{00000000-0005-0000-0000-00006D000000}"/>
    <cellStyle name="20% - uthevingsfarge 5 4 2 2 3 2" xfId="466" xr:uid="{00000000-0005-0000-0000-00006E000000}"/>
    <cellStyle name="20% - uthevingsfarge 5 4 2 2 3 2 2" xfId="1141" xr:uid="{00000000-0005-0000-0000-00006F000000}"/>
    <cellStyle name="20% - uthevingsfarge 5 4 2 2 3 2 2 2" xfId="2271" xr:uid="{7A211D4D-DA1F-456E-948E-DD94EDE9CE93}"/>
    <cellStyle name="20% - uthevingsfarge 5 4 2 2 3 2 3" xfId="1620" xr:uid="{3696C5CF-B4C5-43A3-B859-DF5387B5A69B}"/>
    <cellStyle name="20% - uthevingsfarge 5 4 2 2 3 3" xfId="699" xr:uid="{00000000-0005-0000-0000-000070000000}"/>
    <cellStyle name="20% - uthevingsfarge 5 4 2 2 3 3 2" xfId="1829" xr:uid="{E8538F69-97CC-4CAC-A2DE-62A724273F91}"/>
    <cellStyle name="20% - uthevingsfarge 5 4 2 2 3 4" xfId="932" xr:uid="{00000000-0005-0000-0000-000071000000}"/>
    <cellStyle name="20% - uthevingsfarge 5 4 2 2 3 4 2" xfId="2062" xr:uid="{AA9E1BFB-EF99-4BCD-82EF-8FB4C68137E9}"/>
    <cellStyle name="20% - uthevingsfarge 5 4 2 2 3 5" xfId="1411" xr:uid="{250574A6-51C1-4769-B138-3F36FBA9FA36}"/>
    <cellStyle name="20% - uthevingsfarge 5 4 2 2 4" xfId="362" xr:uid="{00000000-0005-0000-0000-000072000000}"/>
    <cellStyle name="20% - uthevingsfarge 5 4 2 2 4 2" xfId="1037" xr:uid="{00000000-0005-0000-0000-000073000000}"/>
    <cellStyle name="20% - uthevingsfarge 5 4 2 2 4 2 2" xfId="2167" xr:uid="{C49A4E63-1DB9-4508-BA71-B653EA151923}"/>
    <cellStyle name="20% - uthevingsfarge 5 4 2 2 4 3" xfId="1516" xr:uid="{68D67A13-0739-4CBA-8A37-C588D7C181B3}"/>
    <cellStyle name="20% - uthevingsfarge 5 4 2 2 5" xfId="595" xr:uid="{00000000-0005-0000-0000-000074000000}"/>
    <cellStyle name="20% - uthevingsfarge 5 4 2 2 5 2" xfId="1725" xr:uid="{CAE98FB8-FC68-48D2-AA6E-CB966BE2556A}"/>
    <cellStyle name="20% - uthevingsfarge 5 4 2 2 6" xfId="828" xr:uid="{00000000-0005-0000-0000-000075000000}"/>
    <cellStyle name="20% - uthevingsfarge 5 4 2 2 6 2" xfId="1958" xr:uid="{FD70BE43-8742-4372-ABFD-5B944322DCF6}"/>
    <cellStyle name="20% - uthevingsfarge 5 4 2 2 7" xfId="1306" xr:uid="{F81C838D-591D-44AB-8AD6-06748557824A}"/>
    <cellStyle name="20% - uthevingsfarge 5 4 2 3" xfId="29" xr:uid="{00000000-0005-0000-0000-000076000000}"/>
    <cellStyle name="20% - uthevingsfarge 5 4 2 3 2" xfId="231" xr:uid="{00000000-0005-0000-0000-000077000000}"/>
    <cellStyle name="20% - uthevingsfarge 5 4 2 3 2 2" xfId="468" xr:uid="{00000000-0005-0000-0000-000078000000}"/>
    <cellStyle name="20% - uthevingsfarge 5 4 2 3 2 2 2" xfId="1143" xr:uid="{00000000-0005-0000-0000-000079000000}"/>
    <cellStyle name="20% - uthevingsfarge 5 4 2 3 2 2 2 2" xfId="2273" xr:uid="{F45B901B-3057-4022-B3A3-2B3420EBF467}"/>
    <cellStyle name="20% - uthevingsfarge 5 4 2 3 2 2 3" xfId="1622" xr:uid="{BD90E12A-72AA-40BD-AFDD-E02B50A7B163}"/>
    <cellStyle name="20% - uthevingsfarge 5 4 2 3 2 3" xfId="701" xr:uid="{00000000-0005-0000-0000-00007A000000}"/>
    <cellStyle name="20% - uthevingsfarge 5 4 2 3 2 3 2" xfId="1831" xr:uid="{1A9DC9CE-3F38-4795-AE26-2EE9161E0A92}"/>
    <cellStyle name="20% - uthevingsfarge 5 4 2 3 2 4" xfId="934" xr:uid="{00000000-0005-0000-0000-00007B000000}"/>
    <cellStyle name="20% - uthevingsfarge 5 4 2 3 2 4 2" xfId="2064" xr:uid="{EAB59A84-E418-4A79-990E-51020117FC52}"/>
    <cellStyle name="20% - uthevingsfarge 5 4 2 3 2 5" xfId="1413" xr:uid="{7506A37E-90CF-4DF7-9452-7CCFE010E9B2}"/>
    <cellStyle name="20% - uthevingsfarge 5 4 2 3 3" xfId="364" xr:uid="{00000000-0005-0000-0000-00007C000000}"/>
    <cellStyle name="20% - uthevingsfarge 5 4 2 3 3 2" xfId="1039" xr:uid="{00000000-0005-0000-0000-00007D000000}"/>
    <cellStyle name="20% - uthevingsfarge 5 4 2 3 3 2 2" xfId="2169" xr:uid="{5E3797FC-9175-4F5F-928E-D43B1DB33937}"/>
    <cellStyle name="20% - uthevingsfarge 5 4 2 3 3 3" xfId="1518" xr:uid="{9DFE2D80-47C3-4AA2-89BF-98BF2B281BBC}"/>
    <cellStyle name="20% - uthevingsfarge 5 4 2 3 4" xfId="597" xr:uid="{00000000-0005-0000-0000-00007E000000}"/>
    <cellStyle name="20% - uthevingsfarge 5 4 2 3 4 2" xfId="1727" xr:uid="{FF135C12-EA4F-4F9D-BCCF-95F5C67791D8}"/>
    <cellStyle name="20% - uthevingsfarge 5 4 2 3 5" xfId="830" xr:uid="{00000000-0005-0000-0000-00007F000000}"/>
    <cellStyle name="20% - uthevingsfarge 5 4 2 3 5 2" xfId="1960" xr:uid="{7ECD2EE6-6EA1-431D-80B5-720964BA9368}"/>
    <cellStyle name="20% - uthevingsfarge 5 4 2 3 6" xfId="1308" xr:uid="{9C465540-EC64-4CB3-A76E-8B9FB33D2DCE}"/>
    <cellStyle name="20% - uthevingsfarge 5 4 2 4" xfId="228" xr:uid="{00000000-0005-0000-0000-000080000000}"/>
    <cellStyle name="20% - uthevingsfarge 5 4 2 4 2" xfId="465" xr:uid="{00000000-0005-0000-0000-000081000000}"/>
    <cellStyle name="20% - uthevingsfarge 5 4 2 4 2 2" xfId="1140" xr:uid="{00000000-0005-0000-0000-000082000000}"/>
    <cellStyle name="20% - uthevingsfarge 5 4 2 4 2 2 2" xfId="2270" xr:uid="{E2C5CD28-4C57-45CB-B224-744EB4228B9C}"/>
    <cellStyle name="20% - uthevingsfarge 5 4 2 4 2 3" xfId="1619" xr:uid="{2DA3D517-4900-4807-8670-F066F88CE238}"/>
    <cellStyle name="20% - uthevingsfarge 5 4 2 4 3" xfId="698" xr:uid="{00000000-0005-0000-0000-000083000000}"/>
    <cellStyle name="20% - uthevingsfarge 5 4 2 4 3 2" xfId="1828" xr:uid="{5FD7D8D0-450D-4755-B52A-C5C6ADBB5B26}"/>
    <cellStyle name="20% - uthevingsfarge 5 4 2 4 4" xfId="931" xr:uid="{00000000-0005-0000-0000-000084000000}"/>
    <cellStyle name="20% - uthevingsfarge 5 4 2 4 4 2" xfId="2061" xr:uid="{3D7F23A1-E5B5-4BBC-9F6D-3783CB411957}"/>
    <cellStyle name="20% - uthevingsfarge 5 4 2 4 5" xfId="1410" xr:uid="{C4980917-A51D-43EC-95E2-00AAF19B9C51}"/>
    <cellStyle name="20% - uthevingsfarge 5 4 2 5" xfId="361" xr:uid="{00000000-0005-0000-0000-000085000000}"/>
    <cellStyle name="20% - uthevingsfarge 5 4 2 5 2" xfId="1036" xr:uid="{00000000-0005-0000-0000-000086000000}"/>
    <cellStyle name="20% - uthevingsfarge 5 4 2 5 2 2" xfId="2166" xr:uid="{AE7FA311-12C4-4044-90D8-716A39D2B985}"/>
    <cellStyle name="20% - uthevingsfarge 5 4 2 5 3" xfId="1515" xr:uid="{5D30AA7D-D467-4AF2-8BE0-79CF810AA4CD}"/>
    <cellStyle name="20% - uthevingsfarge 5 4 2 6" xfId="594" xr:uid="{00000000-0005-0000-0000-000087000000}"/>
    <cellStyle name="20% - uthevingsfarge 5 4 2 6 2" xfId="1724" xr:uid="{32802301-7915-476E-A07F-44D157296B35}"/>
    <cellStyle name="20% - uthevingsfarge 5 4 2 7" xfId="827" xr:uid="{00000000-0005-0000-0000-000088000000}"/>
    <cellStyle name="20% - uthevingsfarge 5 4 2 7 2" xfId="1957" xr:uid="{CEE4C066-FCB0-410F-8BB7-B54E890E2752}"/>
    <cellStyle name="20% - uthevingsfarge 5 4 2 8" xfId="1305" xr:uid="{782CBC21-5B16-41F1-9667-59E90ADACB2A}"/>
    <cellStyle name="20% - uthevingsfarge 5 4 3" xfId="30" xr:uid="{00000000-0005-0000-0000-000089000000}"/>
    <cellStyle name="20% - uthevingsfarge 5 4 3 2" xfId="31" xr:uid="{00000000-0005-0000-0000-00008A000000}"/>
    <cellStyle name="20% - uthevingsfarge 5 4 3 2 2" xfId="233" xr:uid="{00000000-0005-0000-0000-00008B000000}"/>
    <cellStyle name="20% - uthevingsfarge 5 4 3 2 2 2" xfId="470" xr:uid="{00000000-0005-0000-0000-00008C000000}"/>
    <cellStyle name="20% - uthevingsfarge 5 4 3 2 2 2 2" xfId="1145" xr:uid="{00000000-0005-0000-0000-00008D000000}"/>
    <cellStyle name="20% - uthevingsfarge 5 4 3 2 2 2 2 2" xfId="2275" xr:uid="{DF6AB6A5-6E30-498B-9F8D-589DBCBDE26D}"/>
    <cellStyle name="20% - uthevingsfarge 5 4 3 2 2 2 3" xfId="1624" xr:uid="{D4D272ED-0EBA-441A-8BFD-D550443A8DA8}"/>
    <cellStyle name="20% - uthevingsfarge 5 4 3 2 2 3" xfId="703" xr:uid="{00000000-0005-0000-0000-00008E000000}"/>
    <cellStyle name="20% - uthevingsfarge 5 4 3 2 2 3 2" xfId="1833" xr:uid="{5C10F063-3F56-46AF-9A55-26F3D2FC48B4}"/>
    <cellStyle name="20% - uthevingsfarge 5 4 3 2 2 4" xfId="936" xr:uid="{00000000-0005-0000-0000-00008F000000}"/>
    <cellStyle name="20% - uthevingsfarge 5 4 3 2 2 4 2" xfId="2066" xr:uid="{FF3C1F56-676A-4B0F-89AC-4DAE4EE4083E}"/>
    <cellStyle name="20% - uthevingsfarge 5 4 3 2 2 5" xfId="1415" xr:uid="{1E65F1B0-747E-4894-94AF-065FB18B5F13}"/>
    <cellStyle name="20% - uthevingsfarge 5 4 3 2 3" xfId="366" xr:uid="{00000000-0005-0000-0000-000090000000}"/>
    <cellStyle name="20% - uthevingsfarge 5 4 3 2 3 2" xfId="1041" xr:uid="{00000000-0005-0000-0000-000091000000}"/>
    <cellStyle name="20% - uthevingsfarge 5 4 3 2 3 2 2" xfId="2171" xr:uid="{67480CA7-E218-4F25-BD27-B971E868E460}"/>
    <cellStyle name="20% - uthevingsfarge 5 4 3 2 3 3" xfId="1520" xr:uid="{617B503C-60ED-48F8-AD30-BEB392F72349}"/>
    <cellStyle name="20% - uthevingsfarge 5 4 3 2 4" xfId="599" xr:uid="{00000000-0005-0000-0000-000092000000}"/>
    <cellStyle name="20% - uthevingsfarge 5 4 3 2 4 2" xfId="1729" xr:uid="{2476600A-2C21-4F44-A1F0-EF54E4FE4419}"/>
    <cellStyle name="20% - uthevingsfarge 5 4 3 2 5" xfId="832" xr:uid="{00000000-0005-0000-0000-000093000000}"/>
    <cellStyle name="20% - uthevingsfarge 5 4 3 2 5 2" xfId="1962" xr:uid="{DFFE649C-075D-4087-A46B-98E9E2EF490D}"/>
    <cellStyle name="20% - uthevingsfarge 5 4 3 2 6" xfId="1310" xr:uid="{3DD6D8C6-6F2B-492E-9556-EF71AFA6B5CC}"/>
    <cellStyle name="20% - uthevingsfarge 5 4 3 3" xfId="232" xr:uid="{00000000-0005-0000-0000-000094000000}"/>
    <cellStyle name="20% - uthevingsfarge 5 4 3 3 2" xfId="469" xr:uid="{00000000-0005-0000-0000-000095000000}"/>
    <cellStyle name="20% - uthevingsfarge 5 4 3 3 2 2" xfId="1144" xr:uid="{00000000-0005-0000-0000-000096000000}"/>
    <cellStyle name="20% - uthevingsfarge 5 4 3 3 2 2 2" xfId="2274" xr:uid="{F1B65F04-6B06-451E-B6F0-AF9BB5C2683A}"/>
    <cellStyle name="20% - uthevingsfarge 5 4 3 3 2 3" xfId="1623" xr:uid="{3F302129-B87C-4CB8-8647-EF187038D376}"/>
    <cellStyle name="20% - uthevingsfarge 5 4 3 3 3" xfId="702" xr:uid="{00000000-0005-0000-0000-000097000000}"/>
    <cellStyle name="20% - uthevingsfarge 5 4 3 3 3 2" xfId="1832" xr:uid="{456DB4CD-1427-4CFA-B0B5-486FF5B0A7F3}"/>
    <cellStyle name="20% - uthevingsfarge 5 4 3 3 4" xfId="935" xr:uid="{00000000-0005-0000-0000-000098000000}"/>
    <cellStyle name="20% - uthevingsfarge 5 4 3 3 4 2" xfId="2065" xr:uid="{70A96DFC-4E10-4099-AC73-2954058E49AD}"/>
    <cellStyle name="20% - uthevingsfarge 5 4 3 3 5" xfId="1414" xr:uid="{8BDFE5F0-6A5F-4A53-9CF4-FC9691FBFFF9}"/>
    <cellStyle name="20% - uthevingsfarge 5 4 3 4" xfId="365" xr:uid="{00000000-0005-0000-0000-000099000000}"/>
    <cellStyle name="20% - uthevingsfarge 5 4 3 4 2" xfId="1040" xr:uid="{00000000-0005-0000-0000-00009A000000}"/>
    <cellStyle name="20% - uthevingsfarge 5 4 3 4 2 2" xfId="2170" xr:uid="{78B88878-FEC1-4798-BAAD-05462BEB4CBC}"/>
    <cellStyle name="20% - uthevingsfarge 5 4 3 4 3" xfId="1519" xr:uid="{C8F04536-A2CD-4F43-BABB-C8D3801EDC08}"/>
    <cellStyle name="20% - uthevingsfarge 5 4 3 5" xfId="598" xr:uid="{00000000-0005-0000-0000-00009B000000}"/>
    <cellStyle name="20% - uthevingsfarge 5 4 3 5 2" xfId="1728" xr:uid="{7A884C30-1A74-4393-AAA2-77E9090DD020}"/>
    <cellStyle name="20% - uthevingsfarge 5 4 3 6" xfId="831" xr:uid="{00000000-0005-0000-0000-00009C000000}"/>
    <cellStyle name="20% - uthevingsfarge 5 4 3 6 2" xfId="1961" xr:uid="{1CA9D0A8-F2D1-485E-A771-A255DC8DD672}"/>
    <cellStyle name="20% - uthevingsfarge 5 4 3 7" xfId="1309" xr:uid="{46813EEB-9DFA-4BCB-A285-BC9C085CA322}"/>
    <cellStyle name="20% - uthevingsfarge 5 4 4" xfId="32" xr:uid="{00000000-0005-0000-0000-00009D000000}"/>
    <cellStyle name="20% - uthevingsfarge 5 4 4 2" xfId="234" xr:uid="{00000000-0005-0000-0000-00009E000000}"/>
    <cellStyle name="20% - uthevingsfarge 5 4 4 2 2" xfId="471" xr:uid="{00000000-0005-0000-0000-00009F000000}"/>
    <cellStyle name="20% - uthevingsfarge 5 4 4 2 2 2" xfId="1146" xr:uid="{00000000-0005-0000-0000-0000A0000000}"/>
    <cellStyle name="20% - uthevingsfarge 5 4 4 2 2 2 2" xfId="2276" xr:uid="{D5815971-12FE-40CE-A4B4-9C8BCF00AAB0}"/>
    <cellStyle name="20% - uthevingsfarge 5 4 4 2 2 3" xfId="1625" xr:uid="{B8FEFE02-F34C-4E2F-9578-E39717373B81}"/>
    <cellStyle name="20% - uthevingsfarge 5 4 4 2 3" xfId="704" xr:uid="{00000000-0005-0000-0000-0000A1000000}"/>
    <cellStyle name="20% - uthevingsfarge 5 4 4 2 3 2" xfId="1834" xr:uid="{3F439F39-013B-4085-BB09-DCACA9EFB61C}"/>
    <cellStyle name="20% - uthevingsfarge 5 4 4 2 4" xfId="937" xr:uid="{00000000-0005-0000-0000-0000A2000000}"/>
    <cellStyle name="20% - uthevingsfarge 5 4 4 2 4 2" xfId="2067" xr:uid="{E1E9623A-672F-41BC-B5A9-AE81ED73C1E4}"/>
    <cellStyle name="20% - uthevingsfarge 5 4 4 2 5" xfId="1416" xr:uid="{270168BA-3323-4B13-BDB1-EEC5C4E86EF8}"/>
    <cellStyle name="20% - uthevingsfarge 5 4 4 3" xfId="367" xr:uid="{00000000-0005-0000-0000-0000A3000000}"/>
    <cellStyle name="20% - uthevingsfarge 5 4 4 3 2" xfId="1042" xr:uid="{00000000-0005-0000-0000-0000A4000000}"/>
    <cellStyle name="20% - uthevingsfarge 5 4 4 3 2 2" xfId="2172" xr:uid="{F30F33FF-9071-4324-A07C-D441BEB0DDEC}"/>
    <cellStyle name="20% - uthevingsfarge 5 4 4 3 3" xfId="1521" xr:uid="{FFE379FC-FFC2-46E7-88C3-2F3AB3623654}"/>
    <cellStyle name="20% - uthevingsfarge 5 4 4 4" xfId="600" xr:uid="{00000000-0005-0000-0000-0000A5000000}"/>
    <cellStyle name="20% - uthevingsfarge 5 4 4 4 2" xfId="1730" xr:uid="{5E9A52D3-2D63-4A68-B732-D8F30942EE20}"/>
    <cellStyle name="20% - uthevingsfarge 5 4 4 5" xfId="833" xr:uid="{00000000-0005-0000-0000-0000A6000000}"/>
    <cellStyle name="20% - uthevingsfarge 5 4 4 5 2" xfId="1963" xr:uid="{B5AC98C4-DBE8-447F-9BAE-9A8F4144C2CA}"/>
    <cellStyle name="20% - uthevingsfarge 5 4 4 6" xfId="1311" xr:uid="{C0435921-35AC-4EF6-B0BF-1BB0DAD3ADC9}"/>
    <cellStyle name="20% - uthevingsfarge 5 4 5" xfId="227" xr:uid="{00000000-0005-0000-0000-0000A7000000}"/>
    <cellStyle name="20% - uthevingsfarge 5 4 5 2" xfId="464" xr:uid="{00000000-0005-0000-0000-0000A8000000}"/>
    <cellStyle name="20% - uthevingsfarge 5 4 5 2 2" xfId="1139" xr:uid="{00000000-0005-0000-0000-0000A9000000}"/>
    <cellStyle name="20% - uthevingsfarge 5 4 5 2 2 2" xfId="2269" xr:uid="{DBF0BD1D-EDD7-48EE-8BDB-6037A33D6CFA}"/>
    <cellStyle name="20% - uthevingsfarge 5 4 5 2 3" xfId="1618" xr:uid="{D87A66C6-FBB3-4F58-864D-94FAFB48E95D}"/>
    <cellStyle name="20% - uthevingsfarge 5 4 5 3" xfId="697" xr:uid="{00000000-0005-0000-0000-0000AA000000}"/>
    <cellStyle name="20% - uthevingsfarge 5 4 5 3 2" xfId="1827" xr:uid="{B33A7C05-C260-4360-AD86-A25F1EFA87C3}"/>
    <cellStyle name="20% - uthevingsfarge 5 4 5 4" xfId="930" xr:uid="{00000000-0005-0000-0000-0000AB000000}"/>
    <cellStyle name="20% - uthevingsfarge 5 4 5 4 2" xfId="2060" xr:uid="{58EBDE4D-C4D6-4962-8C3E-5961170379AA}"/>
    <cellStyle name="20% - uthevingsfarge 5 4 5 5" xfId="1409" xr:uid="{B76DB202-7E33-4AD7-8D1A-32514E45A8F4}"/>
    <cellStyle name="20% - uthevingsfarge 5 4 6" xfId="360" xr:uid="{00000000-0005-0000-0000-0000AC000000}"/>
    <cellStyle name="20% - uthevingsfarge 5 4 6 2" xfId="1035" xr:uid="{00000000-0005-0000-0000-0000AD000000}"/>
    <cellStyle name="20% - uthevingsfarge 5 4 6 2 2" xfId="2165" xr:uid="{1B200447-2935-4328-9146-483874370723}"/>
    <cellStyle name="20% - uthevingsfarge 5 4 6 3" xfId="1514" xr:uid="{8C1CE32E-002C-4E47-8085-88901C59F4D6}"/>
    <cellStyle name="20% - uthevingsfarge 5 4 7" xfId="593" xr:uid="{00000000-0005-0000-0000-0000AE000000}"/>
    <cellStyle name="20% - uthevingsfarge 5 4 7 2" xfId="1723" xr:uid="{F6AE6376-359B-4F3E-8F3E-0AB2C9778CB0}"/>
    <cellStyle name="20% - uthevingsfarge 5 4 8" xfId="826" xr:uid="{00000000-0005-0000-0000-0000AF000000}"/>
    <cellStyle name="20% - uthevingsfarge 5 4 8 2" xfId="1956" xr:uid="{403AE74E-F81A-43CC-8E9B-77D7E50ED283}"/>
    <cellStyle name="20% - uthevingsfarge 5 4 9" xfId="1304" xr:uid="{C28C439F-3437-4B83-BB3C-84B3D9BD5E5C}"/>
    <cellStyle name="20% - uthevingsfarge 5 5" xfId="33" xr:uid="{00000000-0005-0000-0000-0000B0000000}"/>
    <cellStyle name="20% - uthevingsfarge 5 5 2" xfId="34" xr:uid="{00000000-0005-0000-0000-0000B1000000}"/>
    <cellStyle name="20% - uthevingsfarge 5 5 2 2" xfId="35" xr:uid="{00000000-0005-0000-0000-0000B2000000}"/>
    <cellStyle name="20% - uthevingsfarge 5 5 2 2 2" xfId="237" xr:uid="{00000000-0005-0000-0000-0000B3000000}"/>
    <cellStyle name="20% - uthevingsfarge 5 5 2 2 2 2" xfId="474" xr:uid="{00000000-0005-0000-0000-0000B4000000}"/>
    <cellStyle name="20% - uthevingsfarge 5 5 2 2 2 2 2" xfId="1149" xr:uid="{00000000-0005-0000-0000-0000B5000000}"/>
    <cellStyle name="20% - uthevingsfarge 5 5 2 2 2 2 2 2" xfId="2279" xr:uid="{F5F5347D-977A-4A83-87AC-7D62D5750697}"/>
    <cellStyle name="20% - uthevingsfarge 5 5 2 2 2 2 3" xfId="1628" xr:uid="{19F6ADA2-1E05-4A1B-9B91-7C055EE144B9}"/>
    <cellStyle name="20% - uthevingsfarge 5 5 2 2 2 3" xfId="707" xr:uid="{00000000-0005-0000-0000-0000B6000000}"/>
    <cellStyle name="20% - uthevingsfarge 5 5 2 2 2 3 2" xfId="1837" xr:uid="{5320A491-D587-473F-B781-D6885EE7E8D9}"/>
    <cellStyle name="20% - uthevingsfarge 5 5 2 2 2 4" xfId="940" xr:uid="{00000000-0005-0000-0000-0000B7000000}"/>
    <cellStyle name="20% - uthevingsfarge 5 5 2 2 2 4 2" xfId="2070" xr:uid="{C2F3C9CE-AB90-4A44-9CD4-0371EB2FE9DA}"/>
    <cellStyle name="20% - uthevingsfarge 5 5 2 2 2 5" xfId="1419" xr:uid="{622C097F-FDAD-4785-BCAC-4CAA8CCDA89A}"/>
    <cellStyle name="20% - uthevingsfarge 5 5 2 2 3" xfId="370" xr:uid="{00000000-0005-0000-0000-0000B8000000}"/>
    <cellStyle name="20% - uthevingsfarge 5 5 2 2 3 2" xfId="1045" xr:uid="{00000000-0005-0000-0000-0000B9000000}"/>
    <cellStyle name="20% - uthevingsfarge 5 5 2 2 3 2 2" xfId="2175" xr:uid="{7B693074-BA26-474B-B4F0-AB89CD22019D}"/>
    <cellStyle name="20% - uthevingsfarge 5 5 2 2 3 3" xfId="1524" xr:uid="{46A8C1E8-BF09-435F-96AB-EB74EA40DB08}"/>
    <cellStyle name="20% - uthevingsfarge 5 5 2 2 4" xfId="603" xr:uid="{00000000-0005-0000-0000-0000BA000000}"/>
    <cellStyle name="20% - uthevingsfarge 5 5 2 2 4 2" xfId="1733" xr:uid="{47AB0A40-A3E6-446A-8B29-F72E26AEBD0F}"/>
    <cellStyle name="20% - uthevingsfarge 5 5 2 2 5" xfId="836" xr:uid="{00000000-0005-0000-0000-0000BB000000}"/>
    <cellStyle name="20% - uthevingsfarge 5 5 2 2 5 2" xfId="1966" xr:uid="{EA2A2653-1695-4FF0-94C0-BFE684676C2D}"/>
    <cellStyle name="20% - uthevingsfarge 5 5 2 2 6" xfId="1314" xr:uid="{C97D224D-9007-42E1-AD97-B536579392F1}"/>
    <cellStyle name="20% - uthevingsfarge 5 5 2 3" xfId="236" xr:uid="{00000000-0005-0000-0000-0000BC000000}"/>
    <cellStyle name="20% - uthevingsfarge 5 5 2 3 2" xfId="473" xr:uid="{00000000-0005-0000-0000-0000BD000000}"/>
    <cellStyle name="20% - uthevingsfarge 5 5 2 3 2 2" xfId="1148" xr:uid="{00000000-0005-0000-0000-0000BE000000}"/>
    <cellStyle name="20% - uthevingsfarge 5 5 2 3 2 2 2" xfId="2278" xr:uid="{F6F24BE4-FBC6-4D13-854D-67F8F5A8BFB8}"/>
    <cellStyle name="20% - uthevingsfarge 5 5 2 3 2 3" xfId="1627" xr:uid="{732EFBF1-3263-401D-B488-5C8198F4C2E2}"/>
    <cellStyle name="20% - uthevingsfarge 5 5 2 3 3" xfId="706" xr:uid="{00000000-0005-0000-0000-0000BF000000}"/>
    <cellStyle name="20% - uthevingsfarge 5 5 2 3 3 2" xfId="1836" xr:uid="{6E6B689C-1E4B-4BE6-B354-D802F2362782}"/>
    <cellStyle name="20% - uthevingsfarge 5 5 2 3 4" xfId="939" xr:uid="{00000000-0005-0000-0000-0000C0000000}"/>
    <cellStyle name="20% - uthevingsfarge 5 5 2 3 4 2" xfId="2069" xr:uid="{7798479C-1BA9-4310-8C5C-6DB35E0AAE7E}"/>
    <cellStyle name="20% - uthevingsfarge 5 5 2 3 5" xfId="1418" xr:uid="{CF45B090-AD2A-4244-B048-1679007638E2}"/>
    <cellStyle name="20% - uthevingsfarge 5 5 2 4" xfId="369" xr:uid="{00000000-0005-0000-0000-0000C1000000}"/>
    <cellStyle name="20% - uthevingsfarge 5 5 2 4 2" xfId="1044" xr:uid="{00000000-0005-0000-0000-0000C2000000}"/>
    <cellStyle name="20% - uthevingsfarge 5 5 2 4 2 2" xfId="2174" xr:uid="{AFB2866E-F5DA-4BCC-86E4-13FA4EBEA4D8}"/>
    <cellStyle name="20% - uthevingsfarge 5 5 2 4 3" xfId="1523" xr:uid="{598BB920-E291-4038-B0E6-1755B2BD3571}"/>
    <cellStyle name="20% - uthevingsfarge 5 5 2 5" xfId="602" xr:uid="{00000000-0005-0000-0000-0000C3000000}"/>
    <cellStyle name="20% - uthevingsfarge 5 5 2 5 2" xfId="1732" xr:uid="{F041BFA8-A71A-4819-868E-2B1119625BAF}"/>
    <cellStyle name="20% - uthevingsfarge 5 5 2 6" xfId="835" xr:uid="{00000000-0005-0000-0000-0000C4000000}"/>
    <cellStyle name="20% - uthevingsfarge 5 5 2 6 2" xfId="1965" xr:uid="{F2883F58-698D-4480-BE14-3F62ACA63437}"/>
    <cellStyle name="20% - uthevingsfarge 5 5 2 7" xfId="1313" xr:uid="{3DBD1519-423E-4195-8862-7E824685FC9B}"/>
    <cellStyle name="20% - uthevingsfarge 5 5 3" xfId="36" xr:uid="{00000000-0005-0000-0000-0000C5000000}"/>
    <cellStyle name="20% - uthevingsfarge 5 5 3 2" xfId="238" xr:uid="{00000000-0005-0000-0000-0000C6000000}"/>
    <cellStyle name="20% - uthevingsfarge 5 5 3 2 2" xfId="475" xr:uid="{00000000-0005-0000-0000-0000C7000000}"/>
    <cellStyle name="20% - uthevingsfarge 5 5 3 2 2 2" xfId="1150" xr:uid="{00000000-0005-0000-0000-0000C8000000}"/>
    <cellStyle name="20% - uthevingsfarge 5 5 3 2 2 2 2" xfId="2280" xr:uid="{AF877760-F3DE-4179-9923-5C7356F2E119}"/>
    <cellStyle name="20% - uthevingsfarge 5 5 3 2 2 3" xfId="1629" xr:uid="{28F5F6F5-48F5-4920-B3FA-192FA94BC004}"/>
    <cellStyle name="20% - uthevingsfarge 5 5 3 2 3" xfId="708" xr:uid="{00000000-0005-0000-0000-0000C9000000}"/>
    <cellStyle name="20% - uthevingsfarge 5 5 3 2 3 2" xfId="1838" xr:uid="{AB7DE62C-AF17-4FC2-BE7A-D60AF2A31A81}"/>
    <cellStyle name="20% - uthevingsfarge 5 5 3 2 4" xfId="941" xr:uid="{00000000-0005-0000-0000-0000CA000000}"/>
    <cellStyle name="20% - uthevingsfarge 5 5 3 2 4 2" xfId="2071" xr:uid="{A4444686-642B-498C-AF51-18C86C8A50F2}"/>
    <cellStyle name="20% - uthevingsfarge 5 5 3 2 5" xfId="1420" xr:uid="{C4D74B10-7E34-47B9-9E2B-EACCFC13EBBA}"/>
    <cellStyle name="20% - uthevingsfarge 5 5 3 3" xfId="371" xr:uid="{00000000-0005-0000-0000-0000CB000000}"/>
    <cellStyle name="20% - uthevingsfarge 5 5 3 3 2" xfId="1046" xr:uid="{00000000-0005-0000-0000-0000CC000000}"/>
    <cellStyle name="20% - uthevingsfarge 5 5 3 3 2 2" xfId="2176" xr:uid="{4D65463D-132B-4675-A090-BC84EED89EDC}"/>
    <cellStyle name="20% - uthevingsfarge 5 5 3 3 3" xfId="1525" xr:uid="{82F33D45-CD24-4295-B508-2F71C12B7B23}"/>
    <cellStyle name="20% - uthevingsfarge 5 5 3 4" xfId="604" xr:uid="{00000000-0005-0000-0000-0000CD000000}"/>
    <cellStyle name="20% - uthevingsfarge 5 5 3 4 2" xfId="1734" xr:uid="{10466A0F-6BC7-4588-ABCB-319D489C823B}"/>
    <cellStyle name="20% - uthevingsfarge 5 5 3 5" xfId="837" xr:uid="{00000000-0005-0000-0000-0000CE000000}"/>
    <cellStyle name="20% - uthevingsfarge 5 5 3 5 2" xfId="1967" xr:uid="{AAF32F64-4159-4BB8-B026-34E148917D23}"/>
    <cellStyle name="20% - uthevingsfarge 5 5 3 6" xfId="1315" xr:uid="{24978A50-07A2-4133-BF9E-B114FD1496D0}"/>
    <cellStyle name="20% - uthevingsfarge 5 5 4" xfId="235" xr:uid="{00000000-0005-0000-0000-0000CF000000}"/>
    <cellStyle name="20% - uthevingsfarge 5 5 4 2" xfId="472" xr:uid="{00000000-0005-0000-0000-0000D0000000}"/>
    <cellStyle name="20% - uthevingsfarge 5 5 4 2 2" xfId="1147" xr:uid="{00000000-0005-0000-0000-0000D1000000}"/>
    <cellStyle name="20% - uthevingsfarge 5 5 4 2 2 2" xfId="2277" xr:uid="{886B2640-4876-43F8-AD28-405F24DC0197}"/>
    <cellStyle name="20% - uthevingsfarge 5 5 4 2 3" xfId="1626" xr:uid="{9B84C82C-BAF4-4EB6-B041-967AC2AACAA1}"/>
    <cellStyle name="20% - uthevingsfarge 5 5 4 3" xfId="705" xr:uid="{00000000-0005-0000-0000-0000D2000000}"/>
    <cellStyle name="20% - uthevingsfarge 5 5 4 3 2" xfId="1835" xr:uid="{9D4012AF-41FC-4B08-90B0-2DEC47B142B3}"/>
    <cellStyle name="20% - uthevingsfarge 5 5 4 4" xfId="938" xr:uid="{00000000-0005-0000-0000-0000D3000000}"/>
    <cellStyle name="20% - uthevingsfarge 5 5 4 4 2" xfId="2068" xr:uid="{F082C199-FE3E-4218-B0C7-51042D1B6E32}"/>
    <cellStyle name="20% - uthevingsfarge 5 5 4 5" xfId="1417" xr:uid="{B208786D-9D22-4A6D-B233-49D89B7A5B27}"/>
    <cellStyle name="20% - uthevingsfarge 5 5 5" xfId="368" xr:uid="{00000000-0005-0000-0000-0000D4000000}"/>
    <cellStyle name="20% - uthevingsfarge 5 5 5 2" xfId="1043" xr:uid="{00000000-0005-0000-0000-0000D5000000}"/>
    <cellStyle name="20% - uthevingsfarge 5 5 5 2 2" xfId="2173" xr:uid="{C04476F9-3BB3-436A-A5FD-BEACDA63A81E}"/>
    <cellStyle name="20% - uthevingsfarge 5 5 5 3" xfId="1522" xr:uid="{E755000E-DC30-4122-93D0-F5594951AF79}"/>
    <cellStyle name="20% - uthevingsfarge 5 5 6" xfId="601" xr:uid="{00000000-0005-0000-0000-0000D6000000}"/>
    <cellStyle name="20% - uthevingsfarge 5 5 6 2" xfId="1731" xr:uid="{AE881EF1-32D7-440A-8CDC-A1683D878C5C}"/>
    <cellStyle name="20% - uthevingsfarge 5 5 7" xfId="834" xr:uid="{00000000-0005-0000-0000-0000D7000000}"/>
    <cellStyle name="20% - uthevingsfarge 5 5 7 2" xfId="1964" xr:uid="{82F1C508-49CB-4871-8DEE-75DC0A7160FF}"/>
    <cellStyle name="20% - uthevingsfarge 5 5 8" xfId="1312" xr:uid="{FA91B80D-43CD-4F34-83E7-0007A9D1C33C}"/>
    <cellStyle name="20% - uthevingsfarge 5 6" xfId="37" xr:uid="{00000000-0005-0000-0000-0000D8000000}"/>
    <cellStyle name="20% - uthevingsfarge 5 6 2" xfId="38" xr:uid="{00000000-0005-0000-0000-0000D9000000}"/>
    <cellStyle name="20% - uthevingsfarge 5 6 2 2" xfId="240" xr:uid="{00000000-0005-0000-0000-0000DA000000}"/>
    <cellStyle name="20% - uthevingsfarge 5 6 2 2 2" xfId="477" xr:uid="{00000000-0005-0000-0000-0000DB000000}"/>
    <cellStyle name="20% - uthevingsfarge 5 6 2 2 2 2" xfId="1152" xr:uid="{00000000-0005-0000-0000-0000DC000000}"/>
    <cellStyle name="20% - uthevingsfarge 5 6 2 2 2 2 2" xfId="2282" xr:uid="{0C9BA93B-CD02-43DE-8D44-69FB8A41C535}"/>
    <cellStyle name="20% - uthevingsfarge 5 6 2 2 2 3" xfId="1631" xr:uid="{B606EAEC-9E44-4AD6-B728-C8BFAE5B4A31}"/>
    <cellStyle name="20% - uthevingsfarge 5 6 2 2 3" xfId="710" xr:uid="{00000000-0005-0000-0000-0000DD000000}"/>
    <cellStyle name="20% - uthevingsfarge 5 6 2 2 3 2" xfId="1840" xr:uid="{1F88B381-0BDF-4F46-B063-28EF641651C8}"/>
    <cellStyle name="20% - uthevingsfarge 5 6 2 2 4" xfId="943" xr:uid="{00000000-0005-0000-0000-0000DE000000}"/>
    <cellStyle name="20% - uthevingsfarge 5 6 2 2 4 2" xfId="2073" xr:uid="{59655034-EE61-4F3C-9503-123ADD54D0E8}"/>
    <cellStyle name="20% - uthevingsfarge 5 6 2 2 5" xfId="1422" xr:uid="{B7F32113-50E3-496C-A5AA-A6429645DE13}"/>
    <cellStyle name="20% - uthevingsfarge 5 6 2 3" xfId="373" xr:uid="{00000000-0005-0000-0000-0000DF000000}"/>
    <cellStyle name="20% - uthevingsfarge 5 6 2 3 2" xfId="1048" xr:uid="{00000000-0005-0000-0000-0000E0000000}"/>
    <cellStyle name="20% - uthevingsfarge 5 6 2 3 2 2" xfId="2178" xr:uid="{9EAF6323-0ADF-416C-90AC-957DBBE0FB5B}"/>
    <cellStyle name="20% - uthevingsfarge 5 6 2 3 3" xfId="1527" xr:uid="{141C4D4C-E8CC-487E-995D-A222DE2592D7}"/>
    <cellStyle name="20% - uthevingsfarge 5 6 2 4" xfId="606" xr:uid="{00000000-0005-0000-0000-0000E1000000}"/>
    <cellStyle name="20% - uthevingsfarge 5 6 2 4 2" xfId="1736" xr:uid="{0EA031F7-6020-4996-AF78-BA58B121B33D}"/>
    <cellStyle name="20% - uthevingsfarge 5 6 2 5" xfId="839" xr:uid="{00000000-0005-0000-0000-0000E2000000}"/>
    <cellStyle name="20% - uthevingsfarge 5 6 2 5 2" xfId="1969" xr:uid="{C7979A2C-AAD5-4C7A-93AA-8AEE2D17D76B}"/>
    <cellStyle name="20% - uthevingsfarge 5 6 2 6" xfId="1317" xr:uid="{496FC199-78EB-4959-B0D9-7F44AED8606E}"/>
    <cellStyle name="20% - uthevingsfarge 5 6 3" xfId="239" xr:uid="{00000000-0005-0000-0000-0000E3000000}"/>
    <cellStyle name="20% - uthevingsfarge 5 6 3 2" xfId="476" xr:uid="{00000000-0005-0000-0000-0000E4000000}"/>
    <cellStyle name="20% - uthevingsfarge 5 6 3 2 2" xfId="1151" xr:uid="{00000000-0005-0000-0000-0000E5000000}"/>
    <cellStyle name="20% - uthevingsfarge 5 6 3 2 2 2" xfId="2281" xr:uid="{2A259D9F-97F9-451F-9748-ADF1FA1C943C}"/>
    <cellStyle name="20% - uthevingsfarge 5 6 3 2 3" xfId="1630" xr:uid="{0D3B0B87-9814-4529-A6DE-612A669CD488}"/>
    <cellStyle name="20% - uthevingsfarge 5 6 3 3" xfId="709" xr:uid="{00000000-0005-0000-0000-0000E6000000}"/>
    <cellStyle name="20% - uthevingsfarge 5 6 3 3 2" xfId="1839" xr:uid="{36732661-3A63-4FF6-9CF6-241F129D1E88}"/>
    <cellStyle name="20% - uthevingsfarge 5 6 3 4" xfId="942" xr:uid="{00000000-0005-0000-0000-0000E7000000}"/>
    <cellStyle name="20% - uthevingsfarge 5 6 3 4 2" xfId="2072" xr:uid="{2C3B3BDE-A833-4AC2-BC4E-39D2C70AE6E4}"/>
    <cellStyle name="20% - uthevingsfarge 5 6 3 5" xfId="1421" xr:uid="{29E4389C-1530-4877-9B47-9A41F22DE17D}"/>
    <cellStyle name="20% - uthevingsfarge 5 6 4" xfId="372" xr:uid="{00000000-0005-0000-0000-0000E8000000}"/>
    <cellStyle name="20% - uthevingsfarge 5 6 4 2" xfId="1047" xr:uid="{00000000-0005-0000-0000-0000E9000000}"/>
    <cellStyle name="20% - uthevingsfarge 5 6 4 2 2" xfId="2177" xr:uid="{898AC37F-F045-41D0-913E-1CBC294D59AE}"/>
    <cellStyle name="20% - uthevingsfarge 5 6 4 3" xfId="1526" xr:uid="{99A2CF1D-AC8C-4EC2-8881-D30E5F347E2E}"/>
    <cellStyle name="20% - uthevingsfarge 5 6 5" xfId="605" xr:uid="{00000000-0005-0000-0000-0000EA000000}"/>
    <cellStyle name="20% - uthevingsfarge 5 6 5 2" xfId="1735" xr:uid="{04311185-ACF7-421A-8AC3-593FD7CAA49B}"/>
    <cellStyle name="20% - uthevingsfarge 5 6 6" xfId="838" xr:uid="{00000000-0005-0000-0000-0000EB000000}"/>
    <cellStyle name="20% - uthevingsfarge 5 6 6 2" xfId="1968" xr:uid="{BEB2E176-1FE2-40F6-8B3D-5EC29AAC808F}"/>
    <cellStyle name="20% - uthevingsfarge 5 6 7" xfId="1316" xr:uid="{354ED27F-A42C-4459-8C2A-DA1CFE262276}"/>
    <cellStyle name="20% - uthevingsfarge 5 7" xfId="39" xr:uid="{00000000-0005-0000-0000-0000EC000000}"/>
    <cellStyle name="20% - uthevingsfarge 5 7 2" xfId="241" xr:uid="{00000000-0005-0000-0000-0000ED000000}"/>
    <cellStyle name="20% - uthevingsfarge 5 7 2 2" xfId="478" xr:uid="{00000000-0005-0000-0000-0000EE000000}"/>
    <cellStyle name="20% - uthevingsfarge 5 7 2 2 2" xfId="1153" xr:uid="{00000000-0005-0000-0000-0000EF000000}"/>
    <cellStyle name="20% - uthevingsfarge 5 7 2 2 2 2" xfId="2283" xr:uid="{203A0C23-0EE3-4CE0-82AE-4A06CEDB1A00}"/>
    <cellStyle name="20% - uthevingsfarge 5 7 2 2 3" xfId="1632" xr:uid="{34C29ED8-FBA3-4CF6-8C09-F6513BCF57C7}"/>
    <cellStyle name="20% - uthevingsfarge 5 7 2 3" xfId="711" xr:uid="{00000000-0005-0000-0000-0000F0000000}"/>
    <cellStyle name="20% - uthevingsfarge 5 7 2 3 2" xfId="1841" xr:uid="{40B90C79-152E-4935-9124-19B79CC59484}"/>
    <cellStyle name="20% - uthevingsfarge 5 7 2 4" xfId="944" xr:uid="{00000000-0005-0000-0000-0000F1000000}"/>
    <cellStyle name="20% - uthevingsfarge 5 7 2 4 2" xfId="2074" xr:uid="{5C4C7FC2-47D3-4D36-B1FB-7634731FC601}"/>
    <cellStyle name="20% - uthevingsfarge 5 7 2 5" xfId="1423" xr:uid="{D975353D-8274-41F4-983B-E81718C80964}"/>
    <cellStyle name="20% - uthevingsfarge 5 7 3" xfId="374" xr:uid="{00000000-0005-0000-0000-0000F2000000}"/>
    <cellStyle name="20% - uthevingsfarge 5 7 3 2" xfId="1049" xr:uid="{00000000-0005-0000-0000-0000F3000000}"/>
    <cellStyle name="20% - uthevingsfarge 5 7 3 2 2" xfId="2179" xr:uid="{610D7C7A-C3B3-4A20-8C6D-8063534E7CD1}"/>
    <cellStyle name="20% - uthevingsfarge 5 7 3 3" xfId="1528" xr:uid="{23995230-AE13-4062-BC9A-E81EE46407CA}"/>
    <cellStyle name="20% - uthevingsfarge 5 7 4" xfId="607" xr:uid="{00000000-0005-0000-0000-0000F4000000}"/>
    <cellStyle name="20% - uthevingsfarge 5 7 4 2" xfId="1737" xr:uid="{00C2A361-B032-4038-B40D-3AE8B4C4248C}"/>
    <cellStyle name="20% - uthevingsfarge 5 7 5" xfId="840" xr:uid="{00000000-0005-0000-0000-0000F5000000}"/>
    <cellStyle name="20% - uthevingsfarge 5 7 5 2" xfId="1970" xr:uid="{1288CA02-ABD9-4631-AA5E-7EE276D807A2}"/>
    <cellStyle name="20% - uthevingsfarge 5 7 6" xfId="1318" xr:uid="{FC2489A6-C2E0-4CB1-9F24-2C3A3B98A4E7}"/>
    <cellStyle name="20% - uthevingsfarge 5 8" xfId="199" xr:uid="{00000000-0005-0000-0000-0000F6000000}"/>
    <cellStyle name="20% - uthevingsfarge 5 8 2" xfId="336" xr:uid="{00000000-0005-0000-0000-0000F7000000}"/>
    <cellStyle name="20% - uthevingsfarge 5 8 2 2" xfId="557" xr:uid="{00000000-0005-0000-0000-0000F8000000}"/>
    <cellStyle name="20% - uthevingsfarge 5 8 2 2 2" xfId="1232" xr:uid="{00000000-0005-0000-0000-0000F9000000}"/>
    <cellStyle name="20% - uthevingsfarge 5 8 2 2 2 2" xfId="2362" xr:uid="{1DCA6458-F9E5-415E-BBDA-95906A5A9809}"/>
    <cellStyle name="20% - uthevingsfarge 5 8 2 2 3" xfId="1699" xr:uid="{E41B55F5-C20B-4763-AE74-3CE73C47E06F}"/>
    <cellStyle name="20% - uthevingsfarge 5 8 2 3" xfId="790" xr:uid="{00000000-0005-0000-0000-0000FA000000}"/>
    <cellStyle name="20% - uthevingsfarge 5 8 2 3 2" xfId="1920" xr:uid="{94C1E9F6-C1BF-4E8F-A943-C08FFA267534}"/>
    <cellStyle name="20% - uthevingsfarge 5 8 2 4" xfId="1011" xr:uid="{00000000-0005-0000-0000-0000FB000000}"/>
    <cellStyle name="20% - uthevingsfarge 5 8 2 4 2" xfId="2141" xr:uid="{5CC44795-3A31-4A98-B97A-A873EB37C1BE}"/>
    <cellStyle name="20% - uthevingsfarge 5 8 2 5" xfId="1490" xr:uid="{1C44CA57-21D9-4345-91DA-2E916F9FC450}"/>
    <cellStyle name="20% - uthevingsfarge 5 8 3" xfId="441" xr:uid="{00000000-0005-0000-0000-0000FC000000}"/>
    <cellStyle name="20% - uthevingsfarge 5 8 3 2" xfId="1116" xr:uid="{00000000-0005-0000-0000-0000FD000000}"/>
    <cellStyle name="20% - uthevingsfarge 5 8 3 2 2" xfId="2246" xr:uid="{9C2CA1B2-54C9-4CD5-AD5F-7C69F9B2474F}"/>
    <cellStyle name="20% - uthevingsfarge 5 8 3 3" xfId="1595" xr:uid="{386DF67C-0BF6-4870-8CBB-B17EFD311F8D}"/>
    <cellStyle name="20% - uthevingsfarge 5 8 3 4" xfId="2407" xr:uid="{9A606637-9802-4345-94CE-2F0631AFCA2B}"/>
    <cellStyle name="20% - uthevingsfarge 5 8 3 4 2" xfId="2409" xr:uid="{8203F604-FB88-4809-89B9-2A3495498808}"/>
    <cellStyle name="20% - uthevingsfarge 5 8 4" xfId="674" xr:uid="{00000000-0005-0000-0000-0000FE000000}"/>
    <cellStyle name="20% - uthevingsfarge 5 8 4 2" xfId="1804" xr:uid="{6AA80F49-66F0-422F-B58D-42B79FA48F77}"/>
    <cellStyle name="20% - uthevingsfarge 5 8 5" xfId="907" xr:uid="{00000000-0005-0000-0000-0000FF000000}"/>
    <cellStyle name="20% - uthevingsfarge 5 8 5 2" xfId="2037" xr:uid="{0DBCC39E-B96E-4D28-AA2C-9BF53DAD442B}"/>
    <cellStyle name="20% - uthevingsfarge 5 8 6" xfId="1385" xr:uid="{D21D7E31-0431-48F6-9706-093B25EC57B1}"/>
    <cellStyle name="20% - uthevingsfarge 5 8 7" xfId="2402" xr:uid="{53EE666F-40AC-455B-BEEE-7825EC931CC1}"/>
    <cellStyle name="20% - uthevingsfarge 5 9" xfId="215" xr:uid="{00000000-0005-0000-0000-000000010000}"/>
    <cellStyle name="20% - uthevingsfarge 5 9 2" xfId="349" xr:uid="{00000000-0005-0000-0000-000001010000}"/>
    <cellStyle name="20% - uthevingsfarge 5 9 2 2" xfId="570" xr:uid="{00000000-0005-0000-0000-000002010000}"/>
    <cellStyle name="20% - uthevingsfarge 5 9 2 2 2" xfId="1245" xr:uid="{00000000-0005-0000-0000-000003010000}"/>
    <cellStyle name="20% - uthevingsfarge 5 9 2 2 2 2" xfId="2375" xr:uid="{23406B20-534C-42BA-93CC-F45A42398D78}"/>
    <cellStyle name="20% - uthevingsfarge 5 9 2 2 3" xfId="1712" xr:uid="{E4AE5D60-A0FF-4957-A32D-2F351E1DEA5D}"/>
    <cellStyle name="20% - uthevingsfarge 5 9 2 3" xfId="803" xr:uid="{00000000-0005-0000-0000-000004010000}"/>
    <cellStyle name="20% - uthevingsfarge 5 9 2 3 2" xfId="1933" xr:uid="{0DD8858A-ADFC-475A-8E78-69DA0494D9A6}"/>
    <cellStyle name="20% - uthevingsfarge 5 9 2 4" xfId="1024" xr:uid="{00000000-0005-0000-0000-000005010000}"/>
    <cellStyle name="20% - uthevingsfarge 5 9 2 4 2" xfId="2154" xr:uid="{C5227942-9AE3-4603-9FEE-83D7BFB50CAB}"/>
    <cellStyle name="20% - uthevingsfarge 5 9 2 5" xfId="1503" xr:uid="{3B4E949F-BF3E-4D57-AAFC-7A7E55E177DD}"/>
    <cellStyle name="20% - uthevingsfarge 5 9 3" xfId="453" xr:uid="{00000000-0005-0000-0000-000006010000}"/>
    <cellStyle name="20% - uthevingsfarge 5 9 3 2" xfId="1128" xr:uid="{00000000-0005-0000-0000-000007010000}"/>
    <cellStyle name="20% - uthevingsfarge 5 9 3 2 2" xfId="2258" xr:uid="{D8FC1C7D-9551-44C1-AB11-9DA0FFE7DA35}"/>
    <cellStyle name="20% - uthevingsfarge 5 9 3 3" xfId="1607" xr:uid="{C2FA9E54-42CE-47C4-A5DE-218EBE8DBC65}"/>
    <cellStyle name="20% - uthevingsfarge 5 9 4" xfId="686" xr:uid="{00000000-0005-0000-0000-000008010000}"/>
    <cellStyle name="20% - uthevingsfarge 5 9 4 2" xfId="1816" xr:uid="{68857C41-65CB-41EB-B96E-78DF4B7886A5}"/>
    <cellStyle name="20% - uthevingsfarge 5 9 5" xfId="919" xr:uid="{00000000-0005-0000-0000-000009010000}"/>
    <cellStyle name="20% - uthevingsfarge 5 9 5 2" xfId="2049" xr:uid="{F4FB4F3F-1263-40DD-87E7-F5E79390A606}"/>
    <cellStyle name="20% - uthevingsfarge 5 9 6" xfId="1398" xr:uid="{4A5BB4E4-48E5-498F-862A-B4A3021BD240}"/>
    <cellStyle name="20% - uthevingsfarge 6 2" xfId="40" xr:uid="{00000000-0005-0000-0000-00000A010000}"/>
    <cellStyle name="40% - Accent1" xfId="41" xr:uid="{00000000-0005-0000-0000-00000B010000}"/>
    <cellStyle name="40% - Accent2" xfId="42" xr:uid="{00000000-0005-0000-0000-00000C010000}"/>
    <cellStyle name="40% - Accent3" xfId="43" xr:uid="{00000000-0005-0000-0000-00000D010000}"/>
    <cellStyle name="40% - Accent4" xfId="44" xr:uid="{00000000-0005-0000-0000-00000E010000}"/>
    <cellStyle name="40% - Accent5" xfId="45" xr:uid="{00000000-0005-0000-0000-00000F010000}"/>
    <cellStyle name="40% - Accent6" xfId="46" xr:uid="{00000000-0005-0000-0000-000010010000}"/>
    <cellStyle name="40% - uthevingsfarge 1 2" xfId="47" xr:uid="{00000000-0005-0000-0000-000011010000}"/>
    <cellStyle name="40% - uthevingsfarge 2 2" xfId="48" xr:uid="{00000000-0005-0000-0000-000012010000}"/>
    <cellStyle name="40% - uthevingsfarge 3 2" xfId="49" xr:uid="{00000000-0005-0000-0000-000013010000}"/>
    <cellStyle name="40% - uthevingsfarge 4 2" xfId="50" xr:uid="{00000000-0005-0000-0000-000014010000}"/>
    <cellStyle name="40% - uthevingsfarge 5 2" xfId="51" xr:uid="{00000000-0005-0000-0000-000015010000}"/>
    <cellStyle name="40% - uthevingsfarge 5 2 2" xfId="52" xr:uid="{00000000-0005-0000-0000-000016010000}"/>
    <cellStyle name="40% - uthevingsfarge 5 2 2 2" xfId="53" xr:uid="{00000000-0005-0000-0000-000017010000}"/>
    <cellStyle name="40% - uthevingsfarge 5 2 2 2 2" xfId="54" xr:uid="{00000000-0005-0000-0000-000018010000}"/>
    <cellStyle name="40% - uthevingsfarge 5 2 2 2 2 2" xfId="245" xr:uid="{00000000-0005-0000-0000-000019010000}"/>
    <cellStyle name="40% - uthevingsfarge 5 2 2 2 2 2 2" xfId="482" xr:uid="{00000000-0005-0000-0000-00001A010000}"/>
    <cellStyle name="40% - uthevingsfarge 5 2 2 2 2 2 2 2" xfId="1157" xr:uid="{00000000-0005-0000-0000-00001B010000}"/>
    <cellStyle name="40% - uthevingsfarge 5 2 2 2 2 2 2 2 2" xfId="2287" xr:uid="{C2FDDCA9-947A-48AD-9297-3329449B9839}"/>
    <cellStyle name="40% - uthevingsfarge 5 2 2 2 2 2 2 3" xfId="1636" xr:uid="{4C360428-DC2F-4A43-8F5C-CDE553A23B45}"/>
    <cellStyle name="40% - uthevingsfarge 5 2 2 2 2 2 3" xfId="715" xr:uid="{00000000-0005-0000-0000-00001C010000}"/>
    <cellStyle name="40% - uthevingsfarge 5 2 2 2 2 2 3 2" xfId="1845" xr:uid="{721C6613-2DC0-4808-A63A-E32FE32F2FED}"/>
    <cellStyle name="40% - uthevingsfarge 5 2 2 2 2 2 4" xfId="948" xr:uid="{00000000-0005-0000-0000-00001D010000}"/>
    <cellStyle name="40% - uthevingsfarge 5 2 2 2 2 2 4 2" xfId="2078" xr:uid="{81A3C4EA-835B-41CD-8E49-13D1ADE19F00}"/>
    <cellStyle name="40% - uthevingsfarge 5 2 2 2 2 2 5" xfId="1427" xr:uid="{48D34F97-D373-4FDD-A414-C10260B12F40}"/>
    <cellStyle name="40% - uthevingsfarge 5 2 2 2 2 3" xfId="378" xr:uid="{00000000-0005-0000-0000-00001E010000}"/>
    <cellStyle name="40% - uthevingsfarge 5 2 2 2 2 3 2" xfId="1053" xr:uid="{00000000-0005-0000-0000-00001F010000}"/>
    <cellStyle name="40% - uthevingsfarge 5 2 2 2 2 3 2 2" xfId="2183" xr:uid="{EE539B15-7E1B-435D-AC81-04A013777D96}"/>
    <cellStyle name="40% - uthevingsfarge 5 2 2 2 2 3 3" xfId="1532" xr:uid="{CB8E49FA-364D-4A19-AEF5-207F93A562B2}"/>
    <cellStyle name="40% - uthevingsfarge 5 2 2 2 2 4" xfId="611" xr:uid="{00000000-0005-0000-0000-000020010000}"/>
    <cellStyle name="40% - uthevingsfarge 5 2 2 2 2 4 2" xfId="1741" xr:uid="{34CEEFDA-2FF1-459D-82B9-26526CEA837F}"/>
    <cellStyle name="40% - uthevingsfarge 5 2 2 2 2 5" xfId="844" xr:uid="{00000000-0005-0000-0000-000021010000}"/>
    <cellStyle name="40% - uthevingsfarge 5 2 2 2 2 5 2" xfId="1974" xr:uid="{072A4E75-6CEC-4319-A832-8A2F4DD1FB3E}"/>
    <cellStyle name="40% - uthevingsfarge 5 2 2 2 2 6" xfId="1322" xr:uid="{53DBB51A-657D-4A91-AA37-011F1E9AD761}"/>
    <cellStyle name="40% - uthevingsfarge 5 2 2 2 3" xfId="244" xr:uid="{00000000-0005-0000-0000-000022010000}"/>
    <cellStyle name="40% - uthevingsfarge 5 2 2 2 3 2" xfId="481" xr:uid="{00000000-0005-0000-0000-000023010000}"/>
    <cellStyle name="40% - uthevingsfarge 5 2 2 2 3 2 2" xfId="1156" xr:uid="{00000000-0005-0000-0000-000024010000}"/>
    <cellStyle name="40% - uthevingsfarge 5 2 2 2 3 2 2 2" xfId="2286" xr:uid="{FC4C805A-4CEF-429F-8506-90B034F0C2B5}"/>
    <cellStyle name="40% - uthevingsfarge 5 2 2 2 3 2 3" xfId="1635" xr:uid="{7BF0BEFF-BDF2-4F7F-B0B7-4911C672AFD8}"/>
    <cellStyle name="40% - uthevingsfarge 5 2 2 2 3 3" xfId="714" xr:uid="{00000000-0005-0000-0000-000025010000}"/>
    <cellStyle name="40% - uthevingsfarge 5 2 2 2 3 3 2" xfId="1844" xr:uid="{16E3C0EE-0E38-436C-AE96-F9B68CC81A83}"/>
    <cellStyle name="40% - uthevingsfarge 5 2 2 2 3 4" xfId="947" xr:uid="{00000000-0005-0000-0000-000026010000}"/>
    <cellStyle name="40% - uthevingsfarge 5 2 2 2 3 4 2" xfId="2077" xr:uid="{A8025E28-067D-4715-8AC4-2A0BF13B455A}"/>
    <cellStyle name="40% - uthevingsfarge 5 2 2 2 3 5" xfId="1426" xr:uid="{4CD24D67-7796-4F56-B29D-8C8F675D3867}"/>
    <cellStyle name="40% - uthevingsfarge 5 2 2 2 4" xfId="377" xr:uid="{00000000-0005-0000-0000-000027010000}"/>
    <cellStyle name="40% - uthevingsfarge 5 2 2 2 4 2" xfId="1052" xr:uid="{00000000-0005-0000-0000-000028010000}"/>
    <cellStyle name="40% - uthevingsfarge 5 2 2 2 4 2 2" xfId="2182" xr:uid="{F651D602-A2A1-4368-BA03-B114CD486B54}"/>
    <cellStyle name="40% - uthevingsfarge 5 2 2 2 4 3" xfId="1531" xr:uid="{221BA4F4-DEED-4D7D-B516-2C2E3AF3CD27}"/>
    <cellStyle name="40% - uthevingsfarge 5 2 2 2 5" xfId="610" xr:uid="{00000000-0005-0000-0000-000029010000}"/>
    <cellStyle name="40% - uthevingsfarge 5 2 2 2 5 2" xfId="1740" xr:uid="{217B952F-4375-44F0-8BE7-B86F637C3C23}"/>
    <cellStyle name="40% - uthevingsfarge 5 2 2 2 6" xfId="843" xr:uid="{00000000-0005-0000-0000-00002A010000}"/>
    <cellStyle name="40% - uthevingsfarge 5 2 2 2 6 2" xfId="1973" xr:uid="{3D459CA7-10C5-4794-BA2B-369B792754C0}"/>
    <cellStyle name="40% - uthevingsfarge 5 2 2 2 7" xfId="1321" xr:uid="{D7466AAA-0AA3-4CB5-9640-586A9859A966}"/>
    <cellStyle name="40% - uthevingsfarge 5 2 2 3" xfId="55" xr:uid="{00000000-0005-0000-0000-00002B010000}"/>
    <cellStyle name="40% - uthevingsfarge 5 2 2 3 2" xfId="246" xr:uid="{00000000-0005-0000-0000-00002C010000}"/>
    <cellStyle name="40% - uthevingsfarge 5 2 2 3 2 2" xfId="483" xr:uid="{00000000-0005-0000-0000-00002D010000}"/>
    <cellStyle name="40% - uthevingsfarge 5 2 2 3 2 2 2" xfId="1158" xr:uid="{00000000-0005-0000-0000-00002E010000}"/>
    <cellStyle name="40% - uthevingsfarge 5 2 2 3 2 2 2 2" xfId="2288" xr:uid="{A92DA2FA-F381-4ADC-8720-67B9E7D877B1}"/>
    <cellStyle name="40% - uthevingsfarge 5 2 2 3 2 2 3" xfId="1637" xr:uid="{CFB3BC83-7BF8-485E-8DBD-F0CB2199FD19}"/>
    <cellStyle name="40% - uthevingsfarge 5 2 2 3 2 3" xfId="716" xr:uid="{00000000-0005-0000-0000-00002F010000}"/>
    <cellStyle name="40% - uthevingsfarge 5 2 2 3 2 3 2" xfId="1846" xr:uid="{16C96453-38CB-4F7A-8FAE-0C8AF8A7B71E}"/>
    <cellStyle name="40% - uthevingsfarge 5 2 2 3 2 4" xfId="949" xr:uid="{00000000-0005-0000-0000-000030010000}"/>
    <cellStyle name="40% - uthevingsfarge 5 2 2 3 2 4 2" xfId="2079" xr:uid="{C405743E-30E1-41AF-85E3-7B53267682FF}"/>
    <cellStyle name="40% - uthevingsfarge 5 2 2 3 2 5" xfId="1428" xr:uid="{726719CB-9510-46EB-880C-A206A143B8CA}"/>
    <cellStyle name="40% - uthevingsfarge 5 2 2 3 3" xfId="379" xr:uid="{00000000-0005-0000-0000-000031010000}"/>
    <cellStyle name="40% - uthevingsfarge 5 2 2 3 3 2" xfId="1054" xr:uid="{00000000-0005-0000-0000-000032010000}"/>
    <cellStyle name="40% - uthevingsfarge 5 2 2 3 3 2 2" xfId="2184" xr:uid="{A24BF506-76BE-469A-B06B-1CE4FA29C050}"/>
    <cellStyle name="40% - uthevingsfarge 5 2 2 3 3 3" xfId="1533" xr:uid="{80C815B6-60E4-4332-8106-933B423AE4CB}"/>
    <cellStyle name="40% - uthevingsfarge 5 2 2 3 4" xfId="612" xr:uid="{00000000-0005-0000-0000-000033010000}"/>
    <cellStyle name="40% - uthevingsfarge 5 2 2 3 4 2" xfId="1742" xr:uid="{E2A7CA85-5F51-439D-ACB3-EBF9C6C440CA}"/>
    <cellStyle name="40% - uthevingsfarge 5 2 2 3 5" xfId="845" xr:uid="{00000000-0005-0000-0000-000034010000}"/>
    <cellStyle name="40% - uthevingsfarge 5 2 2 3 5 2" xfId="1975" xr:uid="{3E6A8EF6-FBB9-4BFD-A430-B4EEF7579DFE}"/>
    <cellStyle name="40% - uthevingsfarge 5 2 2 3 6" xfId="1323" xr:uid="{B9368770-6F96-4584-826E-23CFC5BB4554}"/>
    <cellStyle name="40% - uthevingsfarge 5 2 2 4" xfId="243" xr:uid="{00000000-0005-0000-0000-000035010000}"/>
    <cellStyle name="40% - uthevingsfarge 5 2 2 4 2" xfId="480" xr:uid="{00000000-0005-0000-0000-000036010000}"/>
    <cellStyle name="40% - uthevingsfarge 5 2 2 4 2 2" xfId="1155" xr:uid="{00000000-0005-0000-0000-000037010000}"/>
    <cellStyle name="40% - uthevingsfarge 5 2 2 4 2 2 2" xfId="2285" xr:uid="{91C54617-7B28-4BA0-BA7B-6007C0E3EA90}"/>
    <cellStyle name="40% - uthevingsfarge 5 2 2 4 2 3" xfId="1634" xr:uid="{525AE876-1D74-458D-A64A-0ADBD78BD9C7}"/>
    <cellStyle name="40% - uthevingsfarge 5 2 2 4 3" xfId="713" xr:uid="{00000000-0005-0000-0000-000038010000}"/>
    <cellStyle name="40% - uthevingsfarge 5 2 2 4 3 2" xfId="1843" xr:uid="{6BE28309-03DA-4271-93E6-1B2C0896956E}"/>
    <cellStyle name="40% - uthevingsfarge 5 2 2 4 4" xfId="946" xr:uid="{00000000-0005-0000-0000-000039010000}"/>
    <cellStyle name="40% - uthevingsfarge 5 2 2 4 4 2" xfId="2076" xr:uid="{9923D91C-8876-46C3-8212-FCB70AA08E3C}"/>
    <cellStyle name="40% - uthevingsfarge 5 2 2 4 5" xfId="1425" xr:uid="{9907DA18-ED9A-4411-BF11-B145E04F81B0}"/>
    <cellStyle name="40% - uthevingsfarge 5 2 2 5" xfId="376" xr:uid="{00000000-0005-0000-0000-00003A010000}"/>
    <cellStyle name="40% - uthevingsfarge 5 2 2 5 2" xfId="1051" xr:uid="{00000000-0005-0000-0000-00003B010000}"/>
    <cellStyle name="40% - uthevingsfarge 5 2 2 5 2 2" xfId="2181" xr:uid="{0148D240-92AE-4140-866A-0C046B302B18}"/>
    <cellStyle name="40% - uthevingsfarge 5 2 2 5 3" xfId="1530" xr:uid="{5E384858-5236-431E-AA35-D3C774EE3151}"/>
    <cellStyle name="40% - uthevingsfarge 5 2 2 6" xfId="609" xr:uid="{00000000-0005-0000-0000-00003C010000}"/>
    <cellStyle name="40% - uthevingsfarge 5 2 2 6 2" xfId="1739" xr:uid="{EC0CE15E-3A87-4680-BFAD-849C54B9FB2E}"/>
    <cellStyle name="40% - uthevingsfarge 5 2 2 7" xfId="842" xr:uid="{00000000-0005-0000-0000-00003D010000}"/>
    <cellStyle name="40% - uthevingsfarge 5 2 2 7 2" xfId="1972" xr:uid="{03C726B7-C4F3-4BC4-8F56-B04B1F8BB1DB}"/>
    <cellStyle name="40% - uthevingsfarge 5 2 2 8" xfId="1320" xr:uid="{C3231D5F-699E-4BF7-AC9C-5CA5B71C52FD}"/>
    <cellStyle name="40% - uthevingsfarge 5 2 3" xfId="56" xr:uid="{00000000-0005-0000-0000-00003E010000}"/>
    <cellStyle name="40% - uthevingsfarge 5 2 3 2" xfId="57" xr:uid="{00000000-0005-0000-0000-00003F010000}"/>
    <cellStyle name="40% - uthevingsfarge 5 2 3 2 2" xfId="248" xr:uid="{00000000-0005-0000-0000-000040010000}"/>
    <cellStyle name="40% - uthevingsfarge 5 2 3 2 2 2" xfId="485" xr:uid="{00000000-0005-0000-0000-000041010000}"/>
    <cellStyle name="40% - uthevingsfarge 5 2 3 2 2 2 2" xfId="1160" xr:uid="{00000000-0005-0000-0000-000042010000}"/>
    <cellStyle name="40% - uthevingsfarge 5 2 3 2 2 2 2 2" xfId="2290" xr:uid="{24CFF4C2-00C2-4288-912B-7354CCF112CD}"/>
    <cellStyle name="40% - uthevingsfarge 5 2 3 2 2 2 3" xfId="1639" xr:uid="{E85ABA0A-A962-406D-955D-4078299BA6E8}"/>
    <cellStyle name="40% - uthevingsfarge 5 2 3 2 2 3" xfId="718" xr:uid="{00000000-0005-0000-0000-000043010000}"/>
    <cellStyle name="40% - uthevingsfarge 5 2 3 2 2 3 2" xfId="1848" xr:uid="{A601AB5E-321E-4590-B8B1-DA8949D67056}"/>
    <cellStyle name="40% - uthevingsfarge 5 2 3 2 2 4" xfId="951" xr:uid="{00000000-0005-0000-0000-000044010000}"/>
    <cellStyle name="40% - uthevingsfarge 5 2 3 2 2 4 2" xfId="2081" xr:uid="{9A9196C6-E8BB-4BA8-90FC-0853426A3A64}"/>
    <cellStyle name="40% - uthevingsfarge 5 2 3 2 2 5" xfId="1430" xr:uid="{7D356F6D-C44E-4B2B-8C5B-4D0F078E16CB}"/>
    <cellStyle name="40% - uthevingsfarge 5 2 3 2 3" xfId="381" xr:uid="{00000000-0005-0000-0000-000045010000}"/>
    <cellStyle name="40% - uthevingsfarge 5 2 3 2 3 2" xfId="1056" xr:uid="{00000000-0005-0000-0000-000046010000}"/>
    <cellStyle name="40% - uthevingsfarge 5 2 3 2 3 2 2" xfId="2186" xr:uid="{32BE2EE1-8D02-42DD-8CE3-C2B56B0173DF}"/>
    <cellStyle name="40% - uthevingsfarge 5 2 3 2 3 3" xfId="1535" xr:uid="{7BDD6462-C6AA-4EC5-8470-1B5CDA389F52}"/>
    <cellStyle name="40% - uthevingsfarge 5 2 3 2 4" xfId="614" xr:uid="{00000000-0005-0000-0000-000047010000}"/>
    <cellStyle name="40% - uthevingsfarge 5 2 3 2 4 2" xfId="1744" xr:uid="{8AC30D4C-8497-4EE3-AAA1-A1D73DC41EC6}"/>
    <cellStyle name="40% - uthevingsfarge 5 2 3 2 5" xfId="847" xr:uid="{00000000-0005-0000-0000-000048010000}"/>
    <cellStyle name="40% - uthevingsfarge 5 2 3 2 5 2" xfId="1977" xr:uid="{A571DF60-07B5-435E-B101-728FFEC5DB95}"/>
    <cellStyle name="40% - uthevingsfarge 5 2 3 2 6" xfId="1325" xr:uid="{E8F20BEB-A89C-4BBB-A87C-331602862B80}"/>
    <cellStyle name="40% - uthevingsfarge 5 2 3 3" xfId="247" xr:uid="{00000000-0005-0000-0000-000049010000}"/>
    <cellStyle name="40% - uthevingsfarge 5 2 3 3 2" xfId="484" xr:uid="{00000000-0005-0000-0000-00004A010000}"/>
    <cellStyle name="40% - uthevingsfarge 5 2 3 3 2 2" xfId="1159" xr:uid="{00000000-0005-0000-0000-00004B010000}"/>
    <cellStyle name="40% - uthevingsfarge 5 2 3 3 2 2 2" xfId="2289" xr:uid="{12A65B81-3EC1-4D2B-B192-92770D72E611}"/>
    <cellStyle name="40% - uthevingsfarge 5 2 3 3 2 3" xfId="1638" xr:uid="{22085B1B-D0E7-40FB-9AC9-AE900B7BE350}"/>
    <cellStyle name="40% - uthevingsfarge 5 2 3 3 3" xfId="717" xr:uid="{00000000-0005-0000-0000-00004C010000}"/>
    <cellStyle name="40% - uthevingsfarge 5 2 3 3 3 2" xfId="1847" xr:uid="{550B5458-C628-42C1-B0E9-A22651573B0E}"/>
    <cellStyle name="40% - uthevingsfarge 5 2 3 3 4" xfId="950" xr:uid="{00000000-0005-0000-0000-00004D010000}"/>
    <cellStyle name="40% - uthevingsfarge 5 2 3 3 4 2" xfId="2080" xr:uid="{E9807C3C-22F0-41F9-A667-51D5A9792866}"/>
    <cellStyle name="40% - uthevingsfarge 5 2 3 3 5" xfId="1429" xr:uid="{3243E216-3C34-466E-AA80-A0336C6E09FA}"/>
    <cellStyle name="40% - uthevingsfarge 5 2 3 4" xfId="380" xr:uid="{00000000-0005-0000-0000-00004E010000}"/>
    <cellStyle name="40% - uthevingsfarge 5 2 3 4 2" xfId="1055" xr:uid="{00000000-0005-0000-0000-00004F010000}"/>
    <cellStyle name="40% - uthevingsfarge 5 2 3 4 2 2" xfId="2185" xr:uid="{88E93717-1EFF-4EE3-9456-3F6C8662A142}"/>
    <cellStyle name="40% - uthevingsfarge 5 2 3 4 3" xfId="1534" xr:uid="{F130D4B1-274C-4311-A454-A3AA4D864346}"/>
    <cellStyle name="40% - uthevingsfarge 5 2 3 5" xfId="613" xr:uid="{00000000-0005-0000-0000-000050010000}"/>
    <cellStyle name="40% - uthevingsfarge 5 2 3 5 2" xfId="1743" xr:uid="{FC416968-7313-403F-BA31-C300BFA9B81F}"/>
    <cellStyle name="40% - uthevingsfarge 5 2 3 6" xfId="846" xr:uid="{00000000-0005-0000-0000-000051010000}"/>
    <cellStyle name="40% - uthevingsfarge 5 2 3 6 2" xfId="1976" xr:uid="{4B71AFEF-6259-45D0-A9C7-ADDDEEF3449C}"/>
    <cellStyle name="40% - uthevingsfarge 5 2 3 7" xfId="1324" xr:uid="{77F57C46-924B-4235-923C-65BD8D802ED4}"/>
    <cellStyle name="40% - uthevingsfarge 5 2 4" xfId="58" xr:uid="{00000000-0005-0000-0000-000052010000}"/>
    <cellStyle name="40% - uthevingsfarge 5 2 4 2" xfId="249" xr:uid="{00000000-0005-0000-0000-000053010000}"/>
    <cellStyle name="40% - uthevingsfarge 5 2 4 2 2" xfId="486" xr:uid="{00000000-0005-0000-0000-000054010000}"/>
    <cellStyle name="40% - uthevingsfarge 5 2 4 2 2 2" xfId="1161" xr:uid="{00000000-0005-0000-0000-000055010000}"/>
    <cellStyle name="40% - uthevingsfarge 5 2 4 2 2 2 2" xfId="2291" xr:uid="{F1982D74-FAD0-4735-9B61-59DB3252C89F}"/>
    <cellStyle name="40% - uthevingsfarge 5 2 4 2 2 3" xfId="1640" xr:uid="{FDEDCDAC-E671-4A8E-8EF7-621595EB8259}"/>
    <cellStyle name="40% - uthevingsfarge 5 2 4 2 3" xfId="719" xr:uid="{00000000-0005-0000-0000-000056010000}"/>
    <cellStyle name="40% - uthevingsfarge 5 2 4 2 3 2" xfId="1849" xr:uid="{1A6B1BE8-6F82-4F59-89FF-1D20884CBBF7}"/>
    <cellStyle name="40% - uthevingsfarge 5 2 4 2 4" xfId="952" xr:uid="{00000000-0005-0000-0000-000057010000}"/>
    <cellStyle name="40% - uthevingsfarge 5 2 4 2 4 2" xfId="2082" xr:uid="{266672E2-4C7C-4890-A714-7DFB63F2EB95}"/>
    <cellStyle name="40% - uthevingsfarge 5 2 4 2 5" xfId="1431" xr:uid="{9BA83A5E-F547-4F39-8843-700833B6FF9D}"/>
    <cellStyle name="40% - uthevingsfarge 5 2 4 3" xfId="382" xr:uid="{00000000-0005-0000-0000-000058010000}"/>
    <cellStyle name="40% - uthevingsfarge 5 2 4 3 2" xfId="1057" xr:uid="{00000000-0005-0000-0000-000059010000}"/>
    <cellStyle name="40% - uthevingsfarge 5 2 4 3 2 2" xfId="2187" xr:uid="{FEB6EB2E-14F5-472A-8E91-FF8E32ED3A72}"/>
    <cellStyle name="40% - uthevingsfarge 5 2 4 3 3" xfId="1536" xr:uid="{B748DFF0-43C6-4EE5-A5BD-5708A1D05675}"/>
    <cellStyle name="40% - uthevingsfarge 5 2 4 4" xfId="615" xr:uid="{00000000-0005-0000-0000-00005A010000}"/>
    <cellStyle name="40% - uthevingsfarge 5 2 4 4 2" xfId="1745" xr:uid="{03966BC0-CA04-4E91-B6C4-9B0D4909711D}"/>
    <cellStyle name="40% - uthevingsfarge 5 2 4 5" xfId="848" xr:uid="{00000000-0005-0000-0000-00005B010000}"/>
    <cellStyle name="40% - uthevingsfarge 5 2 4 5 2" xfId="1978" xr:uid="{DF0DEF8F-CCCD-4EEE-8A61-DCB3F1155B11}"/>
    <cellStyle name="40% - uthevingsfarge 5 2 4 6" xfId="1326" xr:uid="{39E42847-0374-4A4E-959A-611355B29526}"/>
    <cellStyle name="40% - uthevingsfarge 5 2 5" xfId="242" xr:uid="{00000000-0005-0000-0000-00005C010000}"/>
    <cellStyle name="40% - uthevingsfarge 5 2 5 2" xfId="479" xr:uid="{00000000-0005-0000-0000-00005D010000}"/>
    <cellStyle name="40% - uthevingsfarge 5 2 5 2 2" xfId="1154" xr:uid="{00000000-0005-0000-0000-00005E010000}"/>
    <cellStyle name="40% - uthevingsfarge 5 2 5 2 2 2" xfId="2284" xr:uid="{AB93A190-01E7-40AE-BA55-77162FCFFED9}"/>
    <cellStyle name="40% - uthevingsfarge 5 2 5 2 3" xfId="1633" xr:uid="{CFD1B28A-1A57-4219-9AB3-FF2C67AB491F}"/>
    <cellStyle name="40% - uthevingsfarge 5 2 5 3" xfId="712" xr:uid="{00000000-0005-0000-0000-00005F010000}"/>
    <cellStyle name="40% - uthevingsfarge 5 2 5 3 2" xfId="1842" xr:uid="{F9D8A2A3-FDC8-4AD0-859A-3F327175B4B0}"/>
    <cellStyle name="40% - uthevingsfarge 5 2 5 4" xfId="945" xr:uid="{00000000-0005-0000-0000-000060010000}"/>
    <cellStyle name="40% - uthevingsfarge 5 2 5 4 2" xfId="2075" xr:uid="{D6D9F2F1-1685-464F-B6BA-A9BCEF8199F7}"/>
    <cellStyle name="40% - uthevingsfarge 5 2 5 5" xfId="1424" xr:uid="{54DFEFEE-24FC-45BE-B2C1-F443A4BE65B3}"/>
    <cellStyle name="40% - uthevingsfarge 5 2 6" xfId="375" xr:uid="{00000000-0005-0000-0000-000061010000}"/>
    <cellStyle name="40% - uthevingsfarge 5 2 6 2" xfId="1050" xr:uid="{00000000-0005-0000-0000-000062010000}"/>
    <cellStyle name="40% - uthevingsfarge 5 2 6 2 2" xfId="2180" xr:uid="{D606A698-F5C0-4665-B3A1-4CB6B25FEAD2}"/>
    <cellStyle name="40% - uthevingsfarge 5 2 6 3" xfId="1529" xr:uid="{D46D5D67-A5A9-4E72-B87F-5D5548FED8EB}"/>
    <cellStyle name="40% - uthevingsfarge 5 2 7" xfId="608" xr:uid="{00000000-0005-0000-0000-000063010000}"/>
    <cellStyle name="40% - uthevingsfarge 5 2 7 2" xfId="1738" xr:uid="{7570A175-EF2D-4021-AC0F-496647E3FD0D}"/>
    <cellStyle name="40% - uthevingsfarge 5 2 8" xfId="841" xr:uid="{00000000-0005-0000-0000-000064010000}"/>
    <cellStyle name="40% - uthevingsfarge 5 2 8 2" xfId="1971" xr:uid="{A026E1BC-127E-4F3E-A975-16EEC8C7A214}"/>
    <cellStyle name="40% - uthevingsfarge 5 2 9" xfId="1319" xr:uid="{05DAFF07-6318-47F3-90ED-B43704907972}"/>
    <cellStyle name="40% - uthevingsfarge 5 3" xfId="59" xr:uid="{00000000-0005-0000-0000-000065010000}"/>
    <cellStyle name="40% - uthevingsfarge 5 4" xfId="60" xr:uid="{00000000-0005-0000-0000-000066010000}"/>
    <cellStyle name="40% - uthevingsfarge 5 4 2" xfId="61" xr:uid="{00000000-0005-0000-0000-000067010000}"/>
    <cellStyle name="40% - uthevingsfarge 5 4 2 2" xfId="62" xr:uid="{00000000-0005-0000-0000-000068010000}"/>
    <cellStyle name="40% - uthevingsfarge 5 4 2 2 2" xfId="63" xr:uid="{00000000-0005-0000-0000-000069010000}"/>
    <cellStyle name="40% - uthevingsfarge 5 4 2 2 2 2" xfId="253" xr:uid="{00000000-0005-0000-0000-00006A010000}"/>
    <cellStyle name="40% - uthevingsfarge 5 4 2 2 2 2 2" xfId="490" xr:uid="{00000000-0005-0000-0000-00006B010000}"/>
    <cellStyle name="40% - uthevingsfarge 5 4 2 2 2 2 2 2" xfId="1165" xr:uid="{00000000-0005-0000-0000-00006C010000}"/>
    <cellStyle name="40% - uthevingsfarge 5 4 2 2 2 2 2 2 2" xfId="2295" xr:uid="{3CFCD551-8F95-4B4B-A4F4-D7A542334B63}"/>
    <cellStyle name="40% - uthevingsfarge 5 4 2 2 2 2 2 3" xfId="1644" xr:uid="{48B4CE13-C1CA-4A51-9449-52243D49E9BA}"/>
    <cellStyle name="40% - uthevingsfarge 5 4 2 2 2 2 3" xfId="723" xr:uid="{00000000-0005-0000-0000-00006D010000}"/>
    <cellStyle name="40% - uthevingsfarge 5 4 2 2 2 2 3 2" xfId="1853" xr:uid="{5D4A48A3-E456-4991-B8AC-9934CE8063A1}"/>
    <cellStyle name="40% - uthevingsfarge 5 4 2 2 2 2 4" xfId="956" xr:uid="{00000000-0005-0000-0000-00006E010000}"/>
    <cellStyle name="40% - uthevingsfarge 5 4 2 2 2 2 4 2" xfId="2086" xr:uid="{3AB91BBE-93FB-401A-BC2E-B58DE8AF3390}"/>
    <cellStyle name="40% - uthevingsfarge 5 4 2 2 2 2 5" xfId="1435" xr:uid="{2C8E6214-23B4-4110-9548-BCB738C9C173}"/>
    <cellStyle name="40% - uthevingsfarge 5 4 2 2 2 3" xfId="386" xr:uid="{00000000-0005-0000-0000-00006F010000}"/>
    <cellStyle name="40% - uthevingsfarge 5 4 2 2 2 3 2" xfId="1061" xr:uid="{00000000-0005-0000-0000-000070010000}"/>
    <cellStyle name="40% - uthevingsfarge 5 4 2 2 2 3 2 2" xfId="2191" xr:uid="{F5C7B452-A960-4BEB-8A4F-72A891B33F29}"/>
    <cellStyle name="40% - uthevingsfarge 5 4 2 2 2 3 3" xfId="1540" xr:uid="{6F93037A-93F3-4B60-ACE1-3E3F93918C66}"/>
    <cellStyle name="40% - uthevingsfarge 5 4 2 2 2 4" xfId="619" xr:uid="{00000000-0005-0000-0000-000071010000}"/>
    <cellStyle name="40% - uthevingsfarge 5 4 2 2 2 4 2" xfId="1749" xr:uid="{FF38B76B-C66D-44F1-A501-61C02874E75B}"/>
    <cellStyle name="40% - uthevingsfarge 5 4 2 2 2 5" xfId="852" xr:uid="{00000000-0005-0000-0000-000072010000}"/>
    <cellStyle name="40% - uthevingsfarge 5 4 2 2 2 5 2" xfId="1982" xr:uid="{4AC28E9C-E4D0-4647-8AB5-B67EBCC16DEF}"/>
    <cellStyle name="40% - uthevingsfarge 5 4 2 2 2 6" xfId="1330" xr:uid="{24BB3B54-2A9B-4144-AFD0-CF7E941DAB96}"/>
    <cellStyle name="40% - uthevingsfarge 5 4 2 2 3" xfId="252" xr:uid="{00000000-0005-0000-0000-000073010000}"/>
    <cellStyle name="40% - uthevingsfarge 5 4 2 2 3 2" xfId="489" xr:uid="{00000000-0005-0000-0000-000074010000}"/>
    <cellStyle name="40% - uthevingsfarge 5 4 2 2 3 2 2" xfId="1164" xr:uid="{00000000-0005-0000-0000-000075010000}"/>
    <cellStyle name="40% - uthevingsfarge 5 4 2 2 3 2 2 2" xfId="2294" xr:uid="{277A5D3C-2D4E-4DF3-BFB0-1136F8A3BFBE}"/>
    <cellStyle name="40% - uthevingsfarge 5 4 2 2 3 2 3" xfId="1643" xr:uid="{25A110E8-5788-46E1-96C0-3BC187D0B338}"/>
    <cellStyle name="40% - uthevingsfarge 5 4 2 2 3 3" xfId="722" xr:uid="{00000000-0005-0000-0000-000076010000}"/>
    <cellStyle name="40% - uthevingsfarge 5 4 2 2 3 3 2" xfId="1852" xr:uid="{B131F897-947B-4190-9998-5A74AB182983}"/>
    <cellStyle name="40% - uthevingsfarge 5 4 2 2 3 4" xfId="955" xr:uid="{00000000-0005-0000-0000-000077010000}"/>
    <cellStyle name="40% - uthevingsfarge 5 4 2 2 3 4 2" xfId="2085" xr:uid="{437D7EA7-59B4-4430-89AF-6273AE920CA6}"/>
    <cellStyle name="40% - uthevingsfarge 5 4 2 2 3 5" xfId="1434" xr:uid="{6226FFEC-3A42-4E9D-813A-F26E7BB8CB72}"/>
    <cellStyle name="40% - uthevingsfarge 5 4 2 2 4" xfId="385" xr:uid="{00000000-0005-0000-0000-000078010000}"/>
    <cellStyle name="40% - uthevingsfarge 5 4 2 2 4 2" xfId="1060" xr:uid="{00000000-0005-0000-0000-000079010000}"/>
    <cellStyle name="40% - uthevingsfarge 5 4 2 2 4 2 2" xfId="2190" xr:uid="{56905ED8-E9C3-48D3-B02D-19132E1FF343}"/>
    <cellStyle name="40% - uthevingsfarge 5 4 2 2 4 3" xfId="1539" xr:uid="{441FED91-89CB-4ED2-8A6F-235C067577B3}"/>
    <cellStyle name="40% - uthevingsfarge 5 4 2 2 5" xfId="618" xr:uid="{00000000-0005-0000-0000-00007A010000}"/>
    <cellStyle name="40% - uthevingsfarge 5 4 2 2 5 2" xfId="1748" xr:uid="{01889071-D165-45FC-B50D-1F161AA0B6F9}"/>
    <cellStyle name="40% - uthevingsfarge 5 4 2 2 6" xfId="851" xr:uid="{00000000-0005-0000-0000-00007B010000}"/>
    <cellStyle name="40% - uthevingsfarge 5 4 2 2 6 2" xfId="1981" xr:uid="{2590B94E-C602-41DD-9FA2-EAA4FA0CD238}"/>
    <cellStyle name="40% - uthevingsfarge 5 4 2 2 7" xfId="1329" xr:uid="{014F99A9-34F8-4D08-B4D2-0C0BE2304DF7}"/>
    <cellStyle name="40% - uthevingsfarge 5 4 2 3" xfId="64" xr:uid="{00000000-0005-0000-0000-00007C010000}"/>
    <cellStyle name="40% - uthevingsfarge 5 4 2 3 2" xfId="254" xr:uid="{00000000-0005-0000-0000-00007D010000}"/>
    <cellStyle name="40% - uthevingsfarge 5 4 2 3 2 2" xfId="491" xr:uid="{00000000-0005-0000-0000-00007E010000}"/>
    <cellStyle name="40% - uthevingsfarge 5 4 2 3 2 2 2" xfId="1166" xr:uid="{00000000-0005-0000-0000-00007F010000}"/>
    <cellStyle name="40% - uthevingsfarge 5 4 2 3 2 2 2 2" xfId="2296" xr:uid="{8530F65F-12DD-4D96-9919-798762E42EF9}"/>
    <cellStyle name="40% - uthevingsfarge 5 4 2 3 2 2 3" xfId="1645" xr:uid="{E9FA0DAF-19D5-4923-9BB4-B5C608E5CB78}"/>
    <cellStyle name="40% - uthevingsfarge 5 4 2 3 2 3" xfId="724" xr:uid="{00000000-0005-0000-0000-000080010000}"/>
    <cellStyle name="40% - uthevingsfarge 5 4 2 3 2 3 2" xfId="1854" xr:uid="{4A1FB181-B249-4AC9-82A8-E33E1D3BF315}"/>
    <cellStyle name="40% - uthevingsfarge 5 4 2 3 2 4" xfId="957" xr:uid="{00000000-0005-0000-0000-000081010000}"/>
    <cellStyle name="40% - uthevingsfarge 5 4 2 3 2 4 2" xfId="2087" xr:uid="{ABC85A3C-8057-46A7-B2E9-C05B810B27DA}"/>
    <cellStyle name="40% - uthevingsfarge 5 4 2 3 2 5" xfId="1436" xr:uid="{047EDDA5-EF60-43E4-A670-2091E87395D2}"/>
    <cellStyle name="40% - uthevingsfarge 5 4 2 3 3" xfId="387" xr:uid="{00000000-0005-0000-0000-000082010000}"/>
    <cellStyle name="40% - uthevingsfarge 5 4 2 3 3 2" xfId="1062" xr:uid="{00000000-0005-0000-0000-000083010000}"/>
    <cellStyle name="40% - uthevingsfarge 5 4 2 3 3 2 2" xfId="2192" xr:uid="{8F8C9F9E-EAFC-433A-8BBF-AC036F4DA88F}"/>
    <cellStyle name="40% - uthevingsfarge 5 4 2 3 3 3" xfId="1541" xr:uid="{073392B7-92BC-4AA2-8B58-C46ECAAD2BD2}"/>
    <cellStyle name="40% - uthevingsfarge 5 4 2 3 4" xfId="620" xr:uid="{00000000-0005-0000-0000-000084010000}"/>
    <cellStyle name="40% - uthevingsfarge 5 4 2 3 4 2" xfId="1750" xr:uid="{66B44D19-60AE-4194-8093-8336B3FC7D61}"/>
    <cellStyle name="40% - uthevingsfarge 5 4 2 3 5" xfId="853" xr:uid="{00000000-0005-0000-0000-000085010000}"/>
    <cellStyle name="40% - uthevingsfarge 5 4 2 3 5 2" xfId="1983" xr:uid="{25883719-CD01-439D-8F58-9AAFDC9CC401}"/>
    <cellStyle name="40% - uthevingsfarge 5 4 2 3 6" xfId="1331" xr:uid="{FB85C838-AD18-440B-85AD-1C944171459F}"/>
    <cellStyle name="40% - uthevingsfarge 5 4 2 4" xfId="251" xr:uid="{00000000-0005-0000-0000-000086010000}"/>
    <cellStyle name="40% - uthevingsfarge 5 4 2 4 2" xfId="488" xr:uid="{00000000-0005-0000-0000-000087010000}"/>
    <cellStyle name="40% - uthevingsfarge 5 4 2 4 2 2" xfId="1163" xr:uid="{00000000-0005-0000-0000-000088010000}"/>
    <cellStyle name="40% - uthevingsfarge 5 4 2 4 2 2 2" xfId="2293" xr:uid="{825A4220-D05F-480B-AE54-75BABBEDA791}"/>
    <cellStyle name="40% - uthevingsfarge 5 4 2 4 2 3" xfId="1642" xr:uid="{9D8C3885-607D-4605-85BB-B14A767A7BBD}"/>
    <cellStyle name="40% - uthevingsfarge 5 4 2 4 3" xfId="721" xr:uid="{00000000-0005-0000-0000-000089010000}"/>
    <cellStyle name="40% - uthevingsfarge 5 4 2 4 3 2" xfId="1851" xr:uid="{2E0EBA68-73F6-4BF3-9A67-A5F8B2C99FC5}"/>
    <cellStyle name="40% - uthevingsfarge 5 4 2 4 4" xfId="954" xr:uid="{00000000-0005-0000-0000-00008A010000}"/>
    <cellStyle name="40% - uthevingsfarge 5 4 2 4 4 2" xfId="2084" xr:uid="{3D3FF6B1-DB44-46D6-814C-90AE45E7DD53}"/>
    <cellStyle name="40% - uthevingsfarge 5 4 2 4 5" xfId="1433" xr:uid="{44DC3239-77B8-4F7D-A1DC-30665C1721BC}"/>
    <cellStyle name="40% - uthevingsfarge 5 4 2 5" xfId="384" xr:uid="{00000000-0005-0000-0000-00008B010000}"/>
    <cellStyle name="40% - uthevingsfarge 5 4 2 5 2" xfId="1059" xr:uid="{00000000-0005-0000-0000-00008C010000}"/>
    <cellStyle name="40% - uthevingsfarge 5 4 2 5 2 2" xfId="2189" xr:uid="{A0EE0AB6-8E57-4E79-AE01-4958C9B2C8E5}"/>
    <cellStyle name="40% - uthevingsfarge 5 4 2 5 3" xfId="1538" xr:uid="{E2850650-BA8A-4719-BFEB-08E7D80CAFB2}"/>
    <cellStyle name="40% - uthevingsfarge 5 4 2 6" xfId="617" xr:uid="{00000000-0005-0000-0000-00008D010000}"/>
    <cellStyle name="40% - uthevingsfarge 5 4 2 6 2" xfId="1747" xr:uid="{4D0E53EA-EA5A-48B5-A8D1-E4001EA4E943}"/>
    <cellStyle name="40% - uthevingsfarge 5 4 2 7" xfId="850" xr:uid="{00000000-0005-0000-0000-00008E010000}"/>
    <cellStyle name="40% - uthevingsfarge 5 4 2 7 2" xfId="1980" xr:uid="{63745931-0C66-4C3E-B5AE-BFD0FED22202}"/>
    <cellStyle name="40% - uthevingsfarge 5 4 2 8" xfId="1328" xr:uid="{AEB70580-EB20-4722-A375-37B58E8FF012}"/>
    <cellStyle name="40% - uthevingsfarge 5 4 3" xfId="65" xr:uid="{00000000-0005-0000-0000-00008F010000}"/>
    <cellStyle name="40% - uthevingsfarge 5 4 3 2" xfId="66" xr:uid="{00000000-0005-0000-0000-000090010000}"/>
    <cellStyle name="40% - uthevingsfarge 5 4 3 2 2" xfId="256" xr:uid="{00000000-0005-0000-0000-000091010000}"/>
    <cellStyle name="40% - uthevingsfarge 5 4 3 2 2 2" xfId="493" xr:uid="{00000000-0005-0000-0000-000092010000}"/>
    <cellStyle name="40% - uthevingsfarge 5 4 3 2 2 2 2" xfId="1168" xr:uid="{00000000-0005-0000-0000-000093010000}"/>
    <cellStyle name="40% - uthevingsfarge 5 4 3 2 2 2 2 2" xfId="2298" xr:uid="{2207D6D6-B363-4B45-BE07-214DDAE25D29}"/>
    <cellStyle name="40% - uthevingsfarge 5 4 3 2 2 2 3" xfId="1647" xr:uid="{04022F2C-2E37-4C1D-A46F-58709CF9F1B2}"/>
    <cellStyle name="40% - uthevingsfarge 5 4 3 2 2 3" xfId="726" xr:uid="{00000000-0005-0000-0000-000094010000}"/>
    <cellStyle name="40% - uthevingsfarge 5 4 3 2 2 3 2" xfId="1856" xr:uid="{65DC6D74-F85E-4419-A5D4-9ABEA7F8502E}"/>
    <cellStyle name="40% - uthevingsfarge 5 4 3 2 2 4" xfId="959" xr:uid="{00000000-0005-0000-0000-000095010000}"/>
    <cellStyle name="40% - uthevingsfarge 5 4 3 2 2 4 2" xfId="2089" xr:uid="{EA825A57-FD72-46FD-BEBA-24AA261FA26E}"/>
    <cellStyle name="40% - uthevingsfarge 5 4 3 2 2 5" xfId="1438" xr:uid="{383BA6B5-DB67-43C1-A6D3-A7BD04A3E3EF}"/>
    <cellStyle name="40% - uthevingsfarge 5 4 3 2 3" xfId="389" xr:uid="{00000000-0005-0000-0000-000096010000}"/>
    <cellStyle name="40% - uthevingsfarge 5 4 3 2 3 2" xfId="1064" xr:uid="{00000000-0005-0000-0000-000097010000}"/>
    <cellStyle name="40% - uthevingsfarge 5 4 3 2 3 2 2" xfId="2194" xr:uid="{FB77C692-E62F-4EE4-9131-18F0023465B1}"/>
    <cellStyle name="40% - uthevingsfarge 5 4 3 2 3 3" xfId="1543" xr:uid="{AD46A7BE-FA6B-4176-95EC-690A1ED38327}"/>
    <cellStyle name="40% - uthevingsfarge 5 4 3 2 4" xfId="622" xr:uid="{00000000-0005-0000-0000-000098010000}"/>
    <cellStyle name="40% - uthevingsfarge 5 4 3 2 4 2" xfId="1752" xr:uid="{D7CD6554-09B3-4903-B563-72BB426F60E8}"/>
    <cellStyle name="40% - uthevingsfarge 5 4 3 2 5" xfId="855" xr:uid="{00000000-0005-0000-0000-000099010000}"/>
    <cellStyle name="40% - uthevingsfarge 5 4 3 2 5 2" xfId="1985" xr:uid="{206F854B-1DCB-4A3B-9DDD-884BB8AD889F}"/>
    <cellStyle name="40% - uthevingsfarge 5 4 3 2 6" xfId="1333" xr:uid="{1391328C-4A79-41AD-81E7-2C5F9B255409}"/>
    <cellStyle name="40% - uthevingsfarge 5 4 3 3" xfId="255" xr:uid="{00000000-0005-0000-0000-00009A010000}"/>
    <cellStyle name="40% - uthevingsfarge 5 4 3 3 2" xfId="492" xr:uid="{00000000-0005-0000-0000-00009B010000}"/>
    <cellStyle name="40% - uthevingsfarge 5 4 3 3 2 2" xfId="1167" xr:uid="{00000000-0005-0000-0000-00009C010000}"/>
    <cellStyle name="40% - uthevingsfarge 5 4 3 3 2 2 2" xfId="2297" xr:uid="{C5F4C833-2D58-4C3A-8045-0D6587F9B1C7}"/>
    <cellStyle name="40% - uthevingsfarge 5 4 3 3 2 3" xfId="1646" xr:uid="{426668E5-F994-49D2-B0EA-9CF1117CEA8F}"/>
    <cellStyle name="40% - uthevingsfarge 5 4 3 3 3" xfId="725" xr:uid="{00000000-0005-0000-0000-00009D010000}"/>
    <cellStyle name="40% - uthevingsfarge 5 4 3 3 3 2" xfId="1855" xr:uid="{C3AE0CC4-E83F-4575-BB77-24A6B7A85764}"/>
    <cellStyle name="40% - uthevingsfarge 5 4 3 3 4" xfId="958" xr:uid="{00000000-0005-0000-0000-00009E010000}"/>
    <cellStyle name="40% - uthevingsfarge 5 4 3 3 4 2" xfId="2088" xr:uid="{150B1F0A-F8B7-41FD-B65D-9257DD39DEEF}"/>
    <cellStyle name="40% - uthevingsfarge 5 4 3 3 5" xfId="1437" xr:uid="{F5A3832B-BF60-4005-B28E-593E2CDACC7C}"/>
    <cellStyle name="40% - uthevingsfarge 5 4 3 4" xfId="388" xr:uid="{00000000-0005-0000-0000-00009F010000}"/>
    <cellStyle name="40% - uthevingsfarge 5 4 3 4 2" xfId="1063" xr:uid="{00000000-0005-0000-0000-0000A0010000}"/>
    <cellStyle name="40% - uthevingsfarge 5 4 3 4 2 2" xfId="2193" xr:uid="{F748D592-756F-4F5B-8A6F-5910C2EE5550}"/>
    <cellStyle name="40% - uthevingsfarge 5 4 3 4 3" xfId="1542" xr:uid="{F2E66E12-36F4-4DFD-9626-FE3A40F9B526}"/>
    <cellStyle name="40% - uthevingsfarge 5 4 3 5" xfId="621" xr:uid="{00000000-0005-0000-0000-0000A1010000}"/>
    <cellStyle name="40% - uthevingsfarge 5 4 3 5 2" xfId="1751" xr:uid="{C3018586-E7E5-4852-8DE8-8862630D0204}"/>
    <cellStyle name="40% - uthevingsfarge 5 4 3 6" xfId="854" xr:uid="{00000000-0005-0000-0000-0000A2010000}"/>
    <cellStyle name="40% - uthevingsfarge 5 4 3 6 2" xfId="1984" xr:uid="{599C2D36-3B63-40BB-9C92-97307CCA8BD0}"/>
    <cellStyle name="40% - uthevingsfarge 5 4 3 7" xfId="1332" xr:uid="{53D1C432-6461-4A0C-B9F7-9AC7D2092A90}"/>
    <cellStyle name="40% - uthevingsfarge 5 4 4" xfId="67" xr:uid="{00000000-0005-0000-0000-0000A3010000}"/>
    <cellStyle name="40% - uthevingsfarge 5 4 4 2" xfId="257" xr:uid="{00000000-0005-0000-0000-0000A4010000}"/>
    <cellStyle name="40% - uthevingsfarge 5 4 4 2 2" xfId="494" xr:uid="{00000000-0005-0000-0000-0000A5010000}"/>
    <cellStyle name="40% - uthevingsfarge 5 4 4 2 2 2" xfId="1169" xr:uid="{00000000-0005-0000-0000-0000A6010000}"/>
    <cellStyle name="40% - uthevingsfarge 5 4 4 2 2 2 2" xfId="2299" xr:uid="{3BD18BB5-FD1A-49B9-B54A-252032E41794}"/>
    <cellStyle name="40% - uthevingsfarge 5 4 4 2 2 3" xfId="1648" xr:uid="{AD02183F-4326-402B-B5CA-C170069022FF}"/>
    <cellStyle name="40% - uthevingsfarge 5 4 4 2 3" xfId="727" xr:uid="{00000000-0005-0000-0000-0000A7010000}"/>
    <cellStyle name="40% - uthevingsfarge 5 4 4 2 3 2" xfId="1857" xr:uid="{E18A5355-4325-4BDE-B13E-2FD3A0513DEC}"/>
    <cellStyle name="40% - uthevingsfarge 5 4 4 2 4" xfId="960" xr:uid="{00000000-0005-0000-0000-0000A8010000}"/>
    <cellStyle name="40% - uthevingsfarge 5 4 4 2 4 2" xfId="2090" xr:uid="{6EED01E5-51C0-40B6-B05A-0C7E83332860}"/>
    <cellStyle name="40% - uthevingsfarge 5 4 4 2 5" xfId="1439" xr:uid="{D2D4D52E-DF9F-476A-BB22-8978ACA4D8E0}"/>
    <cellStyle name="40% - uthevingsfarge 5 4 4 3" xfId="390" xr:uid="{00000000-0005-0000-0000-0000A9010000}"/>
    <cellStyle name="40% - uthevingsfarge 5 4 4 3 2" xfId="1065" xr:uid="{00000000-0005-0000-0000-0000AA010000}"/>
    <cellStyle name="40% - uthevingsfarge 5 4 4 3 2 2" xfId="2195" xr:uid="{E4147A3D-7E97-4C42-A15A-44FD2D925A2F}"/>
    <cellStyle name="40% - uthevingsfarge 5 4 4 3 3" xfId="1544" xr:uid="{4E971BB6-960E-45C6-94C8-4B2A4E9DE958}"/>
    <cellStyle name="40% - uthevingsfarge 5 4 4 4" xfId="623" xr:uid="{00000000-0005-0000-0000-0000AB010000}"/>
    <cellStyle name="40% - uthevingsfarge 5 4 4 4 2" xfId="1753" xr:uid="{86EB308F-D41C-4D63-A076-6F28E46466F0}"/>
    <cellStyle name="40% - uthevingsfarge 5 4 4 5" xfId="856" xr:uid="{00000000-0005-0000-0000-0000AC010000}"/>
    <cellStyle name="40% - uthevingsfarge 5 4 4 5 2" xfId="1986" xr:uid="{8C334BD5-1922-4473-B44B-620118DA944B}"/>
    <cellStyle name="40% - uthevingsfarge 5 4 4 6" xfId="1334" xr:uid="{39D34344-533B-4BCA-9458-188373055DC2}"/>
    <cellStyle name="40% - uthevingsfarge 5 4 5" xfId="250" xr:uid="{00000000-0005-0000-0000-0000AD010000}"/>
    <cellStyle name="40% - uthevingsfarge 5 4 5 2" xfId="487" xr:uid="{00000000-0005-0000-0000-0000AE010000}"/>
    <cellStyle name="40% - uthevingsfarge 5 4 5 2 2" xfId="1162" xr:uid="{00000000-0005-0000-0000-0000AF010000}"/>
    <cellStyle name="40% - uthevingsfarge 5 4 5 2 2 2" xfId="2292" xr:uid="{2213B849-E6C4-4ABA-9D30-D9D2413EA4AB}"/>
    <cellStyle name="40% - uthevingsfarge 5 4 5 2 3" xfId="1641" xr:uid="{630A5B64-D1C6-49CA-9283-A8FB5E25CB02}"/>
    <cellStyle name="40% - uthevingsfarge 5 4 5 3" xfId="720" xr:uid="{00000000-0005-0000-0000-0000B0010000}"/>
    <cellStyle name="40% - uthevingsfarge 5 4 5 3 2" xfId="1850" xr:uid="{DC94C3FD-174D-42CD-B3A0-408B78436B09}"/>
    <cellStyle name="40% - uthevingsfarge 5 4 5 4" xfId="953" xr:uid="{00000000-0005-0000-0000-0000B1010000}"/>
    <cellStyle name="40% - uthevingsfarge 5 4 5 4 2" xfId="2083" xr:uid="{1170017A-0CE7-4D09-A9AA-B3D34CA59A9A}"/>
    <cellStyle name="40% - uthevingsfarge 5 4 5 5" xfId="1432" xr:uid="{B741F512-C52A-47CC-AD69-092541A4B4FF}"/>
    <cellStyle name="40% - uthevingsfarge 5 4 6" xfId="383" xr:uid="{00000000-0005-0000-0000-0000B2010000}"/>
    <cellStyle name="40% - uthevingsfarge 5 4 6 2" xfId="1058" xr:uid="{00000000-0005-0000-0000-0000B3010000}"/>
    <cellStyle name="40% - uthevingsfarge 5 4 6 2 2" xfId="2188" xr:uid="{B4984F8B-CADD-496F-B81B-7288D2048FF4}"/>
    <cellStyle name="40% - uthevingsfarge 5 4 6 3" xfId="1537" xr:uid="{60937D11-FB96-4FEC-BCA1-A00A4835F24F}"/>
    <cellStyle name="40% - uthevingsfarge 5 4 7" xfId="616" xr:uid="{00000000-0005-0000-0000-0000B4010000}"/>
    <cellStyle name="40% - uthevingsfarge 5 4 7 2" xfId="1746" xr:uid="{A55C1E1B-B5A9-448C-BCC5-373B1CA9307E}"/>
    <cellStyle name="40% - uthevingsfarge 5 4 8" xfId="849" xr:uid="{00000000-0005-0000-0000-0000B5010000}"/>
    <cellStyle name="40% - uthevingsfarge 5 4 8 2" xfId="1979" xr:uid="{2F1E7E21-55F7-4725-B5F9-6E8904BC3E9D}"/>
    <cellStyle name="40% - uthevingsfarge 5 4 9" xfId="1327" xr:uid="{E29D2690-023D-4844-B587-197CCABCBD52}"/>
    <cellStyle name="40% - uthevingsfarge 6 2" xfId="68" xr:uid="{00000000-0005-0000-0000-0000B6010000}"/>
    <cellStyle name="60% - Accent1" xfId="69" xr:uid="{00000000-0005-0000-0000-0000B7010000}"/>
    <cellStyle name="60% - Accent2" xfId="70" xr:uid="{00000000-0005-0000-0000-0000B8010000}"/>
    <cellStyle name="60% - Accent3" xfId="71" xr:uid="{00000000-0005-0000-0000-0000B9010000}"/>
    <cellStyle name="60% - Accent4" xfId="72" xr:uid="{00000000-0005-0000-0000-0000BA010000}"/>
    <cellStyle name="60% - Accent5" xfId="73" xr:uid="{00000000-0005-0000-0000-0000BB010000}"/>
    <cellStyle name="60% - Accent6" xfId="74" xr:uid="{00000000-0005-0000-0000-0000BC010000}"/>
    <cellStyle name="60% - uthevingsfarge 1 2" xfId="75" xr:uid="{00000000-0005-0000-0000-0000BD010000}"/>
    <cellStyle name="60% - uthevingsfarge 2 2" xfId="76" xr:uid="{00000000-0005-0000-0000-0000BE010000}"/>
    <cellStyle name="60% - uthevingsfarge 3 2" xfId="77" xr:uid="{00000000-0005-0000-0000-0000BF010000}"/>
    <cellStyle name="60% - uthevingsfarge 4 2" xfId="78" xr:uid="{00000000-0005-0000-0000-0000C0010000}"/>
    <cellStyle name="60% - uthevingsfarge 5 2" xfId="79" xr:uid="{00000000-0005-0000-0000-0000C1010000}"/>
    <cellStyle name="60% - uthevingsfarge 6 2" xfId="80" xr:uid="{00000000-0005-0000-0000-0000C2010000}"/>
    <cellStyle name="Accent1" xfId="81" xr:uid="{00000000-0005-0000-0000-0000C3010000}"/>
    <cellStyle name="Accent2" xfId="82" xr:uid="{00000000-0005-0000-0000-0000C4010000}"/>
    <cellStyle name="Accent3" xfId="83" xr:uid="{00000000-0005-0000-0000-0000C5010000}"/>
    <cellStyle name="Accent4" xfId="84" xr:uid="{00000000-0005-0000-0000-0000C6010000}"/>
    <cellStyle name="Accent5" xfId="85" xr:uid="{00000000-0005-0000-0000-0000C7010000}"/>
    <cellStyle name="Accent6" xfId="86" xr:uid="{00000000-0005-0000-0000-0000C8010000}"/>
    <cellStyle name="Bad" xfId="87" xr:uid="{00000000-0005-0000-0000-0000C9010000}"/>
    <cellStyle name="Beregning 2" xfId="88" xr:uid="{00000000-0005-0000-0000-0000CA010000}"/>
    <cellStyle name="Beregning 2 2" xfId="258" xr:uid="{00000000-0005-0000-0000-0000CB010000}"/>
    <cellStyle name="Beregning 2 2 2" xfId="495" xr:uid="{00000000-0005-0000-0000-0000CC010000}"/>
    <cellStyle name="Beregning 2 2 2 2" xfId="1170" xr:uid="{00000000-0005-0000-0000-0000CD010000}"/>
    <cellStyle name="Beregning 2 2 2 2 2" xfId="2300" xr:uid="{87A13098-5F23-4F35-A200-A02D5CC4F5C9}"/>
    <cellStyle name="Beregning 2 2 2 3" xfId="1271" xr:uid="{00000000-0005-0000-0000-0000CE010000}"/>
    <cellStyle name="Beregning 2 2 3" xfId="572" xr:uid="{00000000-0005-0000-0000-0000CF010000}"/>
    <cellStyle name="Beregning 2 2 3 2" xfId="1247" xr:uid="{00000000-0005-0000-0000-0000D0010000}"/>
    <cellStyle name="Beregning 2 2 3 2 2" xfId="2377" xr:uid="{62E051AA-2065-4C59-AF73-3A644AFF46E4}"/>
    <cellStyle name="Beregning 2 2 3 3" xfId="1283" xr:uid="{00000000-0005-0000-0000-0000D1010000}"/>
    <cellStyle name="Beregning 2 2 4" xfId="728" xr:uid="{00000000-0005-0000-0000-0000D2010000}"/>
    <cellStyle name="Beregning 2 2 4 2" xfId="1858" xr:uid="{DC6719AE-E0AC-45F8-9D9D-C8CFA1B10968}"/>
    <cellStyle name="Beregning 2 2 5" xfId="805" xr:uid="{00000000-0005-0000-0000-0000D3010000}"/>
    <cellStyle name="Beregning 2 2 5 2" xfId="1935" xr:uid="{DC0D1FD0-39C0-47C8-89C7-03B240C49D39}"/>
    <cellStyle name="Beregning 2 2 6" xfId="1259" xr:uid="{00000000-0005-0000-0000-0000D4010000}"/>
    <cellStyle name="Beregning 2 2 6 2" xfId="2389" xr:uid="{4B6A4E05-1FE2-49CC-90C8-6241DADDC166}"/>
    <cellStyle name="Calculation" xfId="89" xr:uid="{00000000-0005-0000-0000-0000D5010000}"/>
    <cellStyle name="Calculation 2" xfId="259" xr:uid="{00000000-0005-0000-0000-0000D6010000}"/>
    <cellStyle name="Calculation 2 2" xfId="496" xr:uid="{00000000-0005-0000-0000-0000D7010000}"/>
    <cellStyle name="Calculation 2 2 2" xfId="1171" xr:uid="{00000000-0005-0000-0000-0000D8010000}"/>
    <cellStyle name="Calculation 2 2 2 2" xfId="2301" xr:uid="{44FE2665-9019-4567-B8E1-3FB8B2F1DD27}"/>
    <cellStyle name="Calculation 2 2 3" xfId="1272" xr:uid="{00000000-0005-0000-0000-0000D9010000}"/>
    <cellStyle name="Calculation 2 3" xfId="573" xr:uid="{00000000-0005-0000-0000-0000DA010000}"/>
    <cellStyle name="Calculation 2 3 2" xfId="1248" xr:uid="{00000000-0005-0000-0000-0000DB010000}"/>
    <cellStyle name="Calculation 2 3 2 2" xfId="2378" xr:uid="{2986712C-75DD-46E6-807E-55EDD5A064D0}"/>
    <cellStyle name="Calculation 2 3 3" xfId="1284" xr:uid="{00000000-0005-0000-0000-0000DC010000}"/>
    <cellStyle name="Calculation 2 4" xfId="729" xr:uid="{00000000-0005-0000-0000-0000DD010000}"/>
    <cellStyle name="Calculation 2 4 2" xfId="1859" xr:uid="{0C1B5FB5-24F9-45B3-8663-F406E46DC3A5}"/>
    <cellStyle name="Calculation 2 5" xfId="806" xr:uid="{00000000-0005-0000-0000-0000DE010000}"/>
    <cellStyle name="Calculation 2 5 2" xfId="1936" xr:uid="{B9DCD87A-7959-4C83-B6D6-664CFC29BE56}"/>
    <cellStyle name="Calculation 2 6" xfId="1260" xr:uid="{00000000-0005-0000-0000-0000DF010000}"/>
    <cellStyle name="Calculation 2 6 2" xfId="2390" xr:uid="{F867D8B1-4761-4392-9C0B-1A3083465501}"/>
    <cellStyle name="Check Cell" xfId="90" xr:uid="{00000000-0005-0000-0000-0000E0010000}"/>
    <cellStyle name="Dårlig 2" xfId="91" xr:uid="{00000000-0005-0000-0000-0000E1010000}"/>
    <cellStyle name="Explanatory Text" xfId="92" xr:uid="{00000000-0005-0000-0000-0000E2010000}"/>
    <cellStyle name="Forklarende tekst 2" xfId="93" xr:uid="{00000000-0005-0000-0000-0000E3010000}"/>
    <cellStyle name="God 2" xfId="94" xr:uid="{00000000-0005-0000-0000-0000E4010000}"/>
    <cellStyle name="Good" xfId="95" xr:uid="{00000000-0005-0000-0000-0000E5010000}"/>
    <cellStyle name="Heading 1" xfId="96" xr:uid="{00000000-0005-0000-0000-0000E6010000}"/>
    <cellStyle name="Heading 2" xfId="97" xr:uid="{00000000-0005-0000-0000-0000E7010000}"/>
    <cellStyle name="Heading 3" xfId="98" xr:uid="{00000000-0005-0000-0000-0000E8010000}"/>
    <cellStyle name="Heading 4" xfId="99" xr:uid="{00000000-0005-0000-0000-0000E9010000}"/>
    <cellStyle name="Inndata 2" xfId="100" xr:uid="{00000000-0005-0000-0000-0000EA010000}"/>
    <cellStyle name="Inndata 2 2" xfId="260" xr:uid="{00000000-0005-0000-0000-0000EB010000}"/>
    <cellStyle name="Inndata 2 2 2" xfId="497" xr:uid="{00000000-0005-0000-0000-0000EC010000}"/>
    <cellStyle name="Inndata 2 2 2 2" xfId="1172" xr:uid="{00000000-0005-0000-0000-0000ED010000}"/>
    <cellStyle name="Inndata 2 2 2 2 2" xfId="2302" xr:uid="{375DD3F1-175C-4EAE-A4F2-F1AC4F03D5C0}"/>
    <cellStyle name="Inndata 2 2 2 3" xfId="1273" xr:uid="{00000000-0005-0000-0000-0000EE010000}"/>
    <cellStyle name="Inndata 2 2 3" xfId="574" xr:uid="{00000000-0005-0000-0000-0000EF010000}"/>
    <cellStyle name="Inndata 2 2 3 2" xfId="1249" xr:uid="{00000000-0005-0000-0000-0000F0010000}"/>
    <cellStyle name="Inndata 2 2 3 2 2" xfId="2379" xr:uid="{336CEE64-7E09-4B2A-9D22-BFCD51D5AE6D}"/>
    <cellStyle name="Inndata 2 2 3 3" xfId="1285" xr:uid="{00000000-0005-0000-0000-0000F1010000}"/>
    <cellStyle name="Inndata 2 2 4" xfId="730" xr:uid="{00000000-0005-0000-0000-0000F2010000}"/>
    <cellStyle name="Inndata 2 2 4 2" xfId="1860" xr:uid="{3B88D4CC-7196-4154-8469-87BB4834AC1C}"/>
    <cellStyle name="Inndata 2 2 5" xfId="807" xr:uid="{00000000-0005-0000-0000-0000F3010000}"/>
    <cellStyle name="Inndata 2 2 5 2" xfId="1937" xr:uid="{BCD33C18-BBAC-4AC5-ABC0-BF9398AD6AD8}"/>
    <cellStyle name="Inndata 2 2 6" xfId="1261" xr:uid="{00000000-0005-0000-0000-0000F4010000}"/>
    <cellStyle name="Inndata 2 2 6 2" xfId="2391" xr:uid="{F76BB0C9-6128-4BB8-8DAF-2C677C5FDB18}"/>
    <cellStyle name="Input" xfId="101" xr:uid="{00000000-0005-0000-0000-0000F5010000}"/>
    <cellStyle name="Input 2" xfId="261" xr:uid="{00000000-0005-0000-0000-0000F6010000}"/>
    <cellStyle name="Input 2 2" xfId="498" xr:uid="{00000000-0005-0000-0000-0000F7010000}"/>
    <cellStyle name="Input 2 2 2" xfId="1173" xr:uid="{00000000-0005-0000-0000-0000F8010000}"/>
    <cellStyle name="Input 2 2 2 2" xfId="2303" xr:uid="{763B53F1-88C9-49EA-B45F-BE4209E01777}"/>
    <cellStyle name="Input 2 2 3" xfId="1274" xr:uid="{00000000-0005-0000-0000-0000F9010000}"/>
    <cellStyle name="Input 2 3" xfId="575" xr:uid="{00000000-0005-0000-0000-0000FA010000}"/>
    <cellStyle name="Input 2 3 2" xfId="1250" xr:uid="{00000000-0005-0000-0000-0000FB010000}"/>
    <cellStyle name="Input 2 3 2 2" xfId="2380" xr:uid="{8A7EC8F1-DE3C-46AC-9C3D-BC8DC4DFE74E}"/>
    <cellStyle name="Input 2 3 3" xfId="1286" xr:uid="{00000000-0005-0000-0000-0000FC010000}"/>
    <cellStyle name="Input 2 4" xfId="731" xr:uid="{00000000-0005-0000-0000-0000FD010000}"/>
    <cellStyle name="Input 2 4 2" xfId="1861" xr:uid="{567A830B-B0F6-4ADA-AA9F-F4A52D4CE5EA}"/>
    <cellStyle name="Input 2 5" xfId="808" xr:uid="{00000000-0005-0000-0000-0000FE010000}"/>
    <cellStyle name="Input 2 5 2" xfId="1938" xr:uid="{3B18E134-86DB-48CD-9467-0E36316C259A}"/>
    <cellStyle name="Input 2 6" xfId="1262" xr:uid="{00000000-0005-0000-0000-0000FF010000}"/>
    <cellStyle name="Input 2 6 2" xfId="2392" xr:uid="{72C1CF25-0D09-4E0E-AC37-D0D6C9BA4114}"/>
    <cellStyle name="Koblet celle 2" xfId="102" xr:uid="{00000000-0005-0000-0000-000000020000}"/>
    <cellStyle name="Komma" xfId="1" builtinId="3"/>
    <cellStyle name="Komma 2" xfId="4" xr:uid="{00000000-0005-0000-0000-000002020000}"/>
    <cellStyle name="Komma 2 2" xfId="103" xr:uid="{00000000-0005-0000-0000-000003020000}"/>
    <cellStyle name="Komma 2 2 2" xfId="207" xr:uid="{00000000-0005-0000-0000-000004020000}"/>
    <cellStyle name="Komma 2 2 2 2" xfId="1391" xr:uid="{870B333D-7F68-4788-A4E5-90A73BAF6B4A}"/>
    <cellStyle name="Komma 2 2 3" xfId="262" xr:uid="{00000000-0005-0000-0000-000005020000}"/>
    <cellStyle name="Komma 2 3" xfId="217" xr:uid="{00000000-0005-0000-0000-000006020000}"/>
    <cellStyle name="Komma 3" xfId="104" xr:uid="{00000000-0005-0000-0000-000007020000}"/>
    <cellStyle name="Komma 3 2" xfId="105" xr:uid="{00000000-0005-0000-0000-000008020000}"/>
    <cellStyle name="Komma 3 2 2" xfId="106" xr:uid="{00000000-0005-0000-0000-000009020000}"/>
    <cellStyle name="Komma 3 2 2 2" xfId="107" xr:uid="{00000000-0005-0000-0000-00000A020000}"/>
    <cellStyle name="Komma 3 2 2 2 2" xfId="266" xr:uid="{00000000-0005-0000-0000-00000B020000}"/>
    <cellStyle name="Komma 3 2 2 2 2 2" xfId="502" xr:uid="{00000000-0005-0000-0000-00000C020000}"/>
    <cellStyle name="Komma 3 2 2 2 2 2 2" xfId="1177" xr:uid="{00000000-0005-0000-0000-00000D020000}"/>
    <cellStyle name="Komma 3 2 2 2 2 2 2 2" xfId="2307" xr:uid="{C034A391-9536-4587-BA9B-49907528E09D}"/>
    <cellStyle name="Komma 3 2 2 2 2 2 3" xfId="1652" xr:uid="{51AE8D11-662E-4A24-99BA-2DC65AB4C4ED}"/>
    <cellStyle name="Komma 3 2 2 2 2 3" xfId="735" xr:uid="{00000000-0005-0000-0000-00000E020000}"/>
    <cellStyle name="Komma 3 2 2 2 2 3 2" xfId="1865" xr:uid="{9537381C-14A7-46BC-9451-4244369B17AB}"/>
    <cellStyle name="Komma 3 2 2 2 2 4" xfId="964" xr:uid="{00000000-0005-0000-0000-00000F020000}"/>
    <cellStyle name="Komma 3 2 2 2 2 4 2" xfId="2094" xr:uid="{C8177C47-0C81-45F3-8B16-8998A48C8126}"/>
    <cellStyle name="Komma 3 2 2 2 2 5" xfId="1443" xr:uid="{3CE68A1C-0C10-4B95-B14F-B9F12F02B8DC}"/>
    <cellStyle name="Komma 3 2 2 2 3" xfId="394" xr:uid="{00000000-0005-0000-0000-000010020000}"/>
    <cellStyle name="Komma 3 2 2 2 3 2" xfId="1069" xr:uid="{00000000-0005-0000-0000-000011020000}"/>
    <cellStyle name="Komma 3 2 2 2 3 2 2" xfId="2199" xr:uid="{A7806762-F667-4292-ABA5-2BA7B87D7B94}"/>
    <cellStyle name="Komma 3 2 2 2 3 3" xfId="1548" xr:uid="{CFE4D273-A026-4CDA-8437-E0D5C9319C03}"/>
    <cellStyle name="Komma 3 2 2 2 4" xfId="627" xr:uid="{00000000-0005-0000-0000-000012020000}"/>
    <cellStyle name="Komma 3 2 2 2 4 2" xfId="1757" xr:uid="{0A39A709-4A95-4FE7-B34C-1AF6B96E2FAD}"/>
    <cellStyle name="Komma 3 2 2 2 5" xfId="860" xr:uid="{00000000-0005-0000-0000-000013020000}"/>
    <cellStyle name="Komma 3 2 2 2 5 2" xfId="1990" xr:uid="{18BBF73F-1814-4CE8-B9B1-D0DFCD91BBB6}"/>
    <cellStyle name="Komma 3 2 2 2 6" xfId="1338" xr:uid="{B22F3A62-77E6-419C-AB9B-877DA95BF189}"/>
    <cellStyle name="Komma 3 2 2 3" xfId="265" xr:uid="{00000000-0005-0000-0000-000014020000}"/>
    <cellStyle name="Komma 3 2 2 3 2" xfId="501" xr:uid="{00000000-0005-0000-0000-000015020000}"/>
    <cellStyle name="Komma 3 2 2 3 2 2" xfId="1176" xr:uid="{00000000-0005-0000-0000-000016020000}"/>
    <cellStyle name="Komma 3 2 2 3 2 2 2" xfId="2306" xr:uid="{2B47BAEF-FABC-44B2-88AC-77D811B78BD2}"/>
    <cellStyle name="Komma 3 2 2 3 2 3" xfId="1651" xr:uid="{89E9DFB9-C6C8-4895-8F6C-66D93170FBEA}"/>
    <cellStyle name="Komma 3 2 2 3 3" xfId="734" xr:uid="{00000000-0005-0000-0000-000017020000}"/>
    <cellStyle name="Komma 3 2 2 3 3 2" xfId="1864" xr:uid="{E4632BDB-8C28-4016-81FD-A1775307130E}"/>
    <cellStyle name="Komma 3 2 2 3 4" xfId="963" xr:uid="{00000000-0005-0000-0000-000018020000}"/>
    <cellStyle name="Komma 3 2 2 3 4 2" xfId="2093" xr:uid="{AC8BEB98-1610-424A-9286-1CC75D5C983A}"/>
    <cellStyle name="Komma 3 2 2 3 5" xfId="1442" xr:uid="{9F02B72E-9114-4FCD-A5CB-779DCB28E68E}"/>
    <cellStyle name="Komma 3 2 2 4" xfId="393" xr:uid="{00000000-0005-0000-0000-000019020000}"/>
    <cellStyle name="Komma 3 2 2 4 2" xfId="1068" xr:uid="{00000000-0005-0000-0000-00001A020000}"/>
    <cellStyle name="Komma 3 2 2 4 2 2" xfId="2198" xr:uid="{A1A0591D-2C60-4274-AD02-3F29D06355C3}"/>
    <cellStyle name="Komma 3 2 2 4 3" xfId="1547" xr:uid="{8038F2D3-779D-4957-901A-3F5871D02AFF}"/>
    <cellStyle name="Komma 3 2 2 5" xfId="626" xr:uid="{00000000-0005-0000-0000-00001B020000}"/>
    <cellStyle name="Komma 3 2 2 5 2" xfId="1756" xr:uid="{ED461F0F-74D8-44C8-8DA3-AE19F8900E55}"/>
    <cellStyle name="Komma 3 2 2 6" xfId="859" xr:uid="{00000000-0005-0000-0000-00001C020000}"/>
    <cellStyle name="Komma 3 2 2 6 2" xfId="1989" xr:uid="{B0BF9D8C-B19E-4653-AE6E-C053A819207C}"/>
    <cellStyle name="Komma 3 2 2 7" xfId="1337" xr:uid="{4E8E58F4-442D-4F7E-821E-CA617B6C9ABD}"/>
    <cellStyle name="Komma 3 2 3" xfId="108" xr:uid="{00000000-0005-0000-0000-00001D020000}"/>
    <cellStyle name="Komma 3 2 3 2" xfId="267" xr:uid="{00000000-0005-0000-0000-00001E020000}"/>
    <cellStyle name="Komma 3 2 3 2 2" xfId="503" xr:uid="{00000000-0005-0000-0000-00001F020000}"/>
    <cellStyle name="Komma 3 2 3 2 2 2" xfId="1178" xr:uid="{00000000-0005-0000-0000-000020020000}"/>
    <cellStyle name="Komma 3 2 3 2 2 2 2" xfId="2308" xr:uid="{2C0FDC1E-12C6-444D-AAA1-5D38B5EA9B61}"/>
    <cellStyle name="Komma 3 2 3 2 2 3" xfId="1653" xr:uid="{9ACFBFB3-1055-4D9B-B67C-C267476371F5}"/>
    <cellStyle name="Komma 3 2 3 2 3" xfId="736" xr:uid="{00000000-0005-0000-0000-000021020000}"/>
    <cellStyle name="Komma 3 2 3 2 3 2" xfId="1866" xr:uid="{9FC90301-83A3-4D8F-9B8F-0603F6E0C8E0}"/>
    <cellStyle name="Komma 3 2 3 2 4" xfId="965" xr:uid="{00000000-0005-0000-0000-000022020000}"/>
    <cellStyle name="Komma 3 2 3 2 4 2" xfId="2095" xr:uid="{BB722253-EE35-449A-814E-5F5FC9F1392B}"/>
    <cellStyle name="Komma 3 2 3 2 5" xfId="1444" xr:uid="{22481B7F-F404-4E0E-B1BD-DDBA926D8291}"/>
    <cellStyle name="Komma 3 2 3 3" xfId="395" xr:uid="{00000000-0005-0000-0000-000023020000}"/>
    <cellStyle name="Komma 3 2 3 3 2" xfId="1070" xr:uid="{00000000-0005-0000-0000-000024020000}"/>
    <cellStyle name="Komma 3 2 3 3 2 2" xfId="2200" xr:uid="{F29FEBDE-6E2B-4231-B6D7-B996ED9BCE79}"/>
    <cellStyle name="Komma 3 2 3 3 3" xfId="1549" xr:uid="{FD8B92F1-1F86-4E51-895C-66CBCA47007F}"/>
    <cellStyle name="Komma 3 2 3 4" xfId="628" xr:uid="{00000000-0005-0000-0000-000025020000}"/>
    <cellStyle name="Komma 3 2 3 4 2" xfId="1758" xr:uid="{6E6A491B-940D-46CA-AF1F-DAFBD3201F65}"/>
    <cellStyle name="Komma 3 2 3 5" xfId="861" xr:uid="{00000000-0005-0000-0000-000026020000}"/>
    <cellStyle name="Komma 3 2 3 5 2" xfId="1991" xr:uid="{2A435241-947A-4FEB-929D-6BBDE2D2939E}"/>
    <cellStyle name="Komma 3 2 3 6" xfId="1339" xr:uid="{0149ADEF-CAA6-4AB7-81EB-051A18287F4D}"/>
    <cellStyle name="Komma 3 2 4" xfId="264" xr:uid="{00000000-0005-0000-0000-000027020000}"/>
    <cellStyle name="Komma 3 2 4 2" xfId="500" xr:uid="{00000000-0005-0000-0000-000028020000}"/>
    <cellStyle name="Komma 3 2 4 2 2" xfId="1175" xr:uid="{00000000-0005-0000-0000-000029020000}"/>
    <cellStyle name="Komma 3 2 4 2 2 2" xfId="2305" xr:uid="{29450F04-35B6-4A6A-9CFC-9BC37BD9182A}"/>
    <cellStyle name="Komma 3 2 4 2 3" xfId="1650" xr:uid="{C7C6A744-4724-4479-AE73-02BAD0F106ED}"/>
    <cellStyle name="Komma 3 2 4 3" xfId="733" xr:uid="{00000000-0005-0000-0000-00002A020000}"/>
    <cellStyle name="Komma 3 2 4 3 2" xfId="1863" xr:uid="{3ABC6FB0-BEB9-44E3-B0FB-48925277634C}"/>
    <cellStyle name="Komma 3 2 4 4" xfId="962" xr:uid="{00000000-0005-0000-0000-00002B020000}"/>
    <cellStyle name="Komma 3 2 4 4 2" xfId="2092" xr:uid="{F4CF46DF-57F7-4AA5-9FBF-741380BD0770}"/>
    <cellStyle name="Komma 3 2 4 5" xfId="1441" xr:uid="{94194F6D-0141-4C78-A1E0-BD4529D0CE21}"/>
    <cellStyle name="Komma 3 2 5" xfId="392" xr:uid="{00000000-0005-0000-0000-00002C020000}"/>
    <cellStyle name="Komma 3 2 5 2" xfId="1067" xr:uid="{00000000-0005-0000-0000-00002D020000}"/>
    <cellStyle name="Komma 3 2 5 2 2" xfId="2197" xr:uid="{42B819CF-1CFF-46D0-B835-06F3BF75CA12}"/>
    <cellStyle name="Komma 3 2 5 3" xfId="1546" xr:uid="{EEB97592-68B9-4C58-BB93-A8A402EF7FB0}"/>
    <cellStyle name="Komma 3 2 6" xfId="625" xr:uid="{00000000-0005-0000-0000-00002E020000}"/>
    <cellStyle name="Komma 3 2 6 2" xfId="1755" xr:uid="{9ED80020-0DC1-4D26-9885-B8B83A9615F3}"/>
    <cellStyle name="Komma 3 2 7" xfId="858" xr:uid="{00000000-0005-0000-0000-00002F020000}"/>
    <cellStyle name="Komma 3 2 7 2" xfId="1988" xr:uid="{300E48E4-D891-45F6-9AEA-2EB0542FBF1F}"/>
    <cellStyle name="Komma 3 2 8" xfId="1336" xr:uid="{3A4546A4-DB03-4AA4-958B-1E67F73B8244}"/>
    <cellStyle name="Komma 3 3" xfId="109" xr:uid="{00000000-0005-0000-0000-000030020000}"/>
    <cellStyle name="Komma 3 3 2" xfId="110" xr:uid="{00000000-0005-0000-0000-000031020000}"/>
    <cellStyle name="Komma 3 3 2 2" xfId="269" xr:uid="{00000000-0005-0000-0000-000032020000}"/>
    <cellStyle name="Komma 3 3 2 2 2" xfId="505" xr:uid="{00000000-0005-0000-0000-000033020000}"/>
    <cellStyle name="Komma 3 3 2 2 2 2" xfId="1180" xr:uid="{00000000-0005-0000-0000-000034020000}"/>
    <cellStyle name="Komma 3 3 2 2 2 2 2" xfId="2310" xr:uid="{AE12E382-6183-46DE-858C-6C87F93DBA09}"/>
    <cellStyle name="Komma 3 3 2 2 2 3" xfId="1655" xr:uid="{44FF2FA8-D8F7-4B3C-A74D-08F479C1FB8D}"/>
    <cellStyle name="Komma 3 3 2 2 3" xfId="738" xr:uid="{00000000-0005-0000-0000-000035020000}"/>
    <cellStyle name="Komma 3 3 2 2 3 2" xfId="1868" xr:uid="{F2FF7715-55C9-4AD6-A855-F78B619CCA14}"/>
    <cellStyle name="Komma 3 3 2 2 4" xfId="967" xr:uid="{00000000-0005-0000-0000-000036020000}"/>
    <cellStyle name="Komma 3 3 2 2 4 2" xfId="2097" xr:uid="{FD9B0184-F45A-44E7-AA43-82FA305E1F08}"/>
    <cellStyle name="Komma 3 3 2 2 5" xfId="1446" xr:uid="{BB887201-A1BD-4658-8E6B-A86F34E1E097}"/>
    <cellStyle name="Komma 3 3 2 3" xfId="397" xr:uid="{00000000-0005-0000-0000-000037020000}"/>
    <cellStyle name="Komma 3 3 2 3 2" xfId="1072" xr:uid="{00000000-0005-0000-0000-000038020000}"/>
    <cellStyle name="Komma 3 3 2 3 2 2" xfId="2202" xr:uid="{1EF4732A-FA9C-4857-B0D9-C71CA582D21E}"/>
    <cellStyle name="Komma 3 3 2 3 3" xfId="1551" xr:uid="{4405D2D9-177F-43E3-8FCD-EDCC1C144DBC}"/>
    <cellStyle name="Komma 3 3 2 4" xfId="630" xr:uid="{00000000-0005-0000-0000-000039020000}"/>
    <cellStyle name="Komma 3 3 2 4 2" xfId="1760" xr:uid="{4EF1E61F-F801-442F-801A-A9D9F6C70EB3}"/>
    <cellStyle name="Komma 3 3 2 5" xfId="863" xr:uid="{00000000-0005-0000-0000-00003A020000}"/>
    <cellStyle name="Komma 3 3 2 5 2" xfId="1993" xr:uid="{FFCE402E-6424-420A-8036-B0459A2F8477}"/>
    <cellStyle name="Komma 3 3 2 6" xfId="1341" xr:uid="{D8741076-7CF7-4D9F-AD4B-128169FC1819}"/>
    <cellStyle name="Komma 3 3 3" xfId="268" xr:uid="{00000000-0005-0000-0000-00003B020000}"/>
    <cellStyle name="Komma 3 3 3 2" xfId="504" xr:uid="{00000000-0005-0000-0000-00003C020000}"/>
    <cellStyle name="Komma 3 3 3 2 2" xfId="1179" xr:uid="{00000000-0005-0000-0000-00003D020000}"/>
    <cellStyle name="Komma 3 3 3 2 2 2" xfId="2309" xr:uid="{88C203C8-50EF-45D5-BC82-A212932D309C}"/>
    <cellStyle name="Komma 3 3 3 2 3" xfId="1654" xr:uid="{8A0626EC-2131-4AE3-AE5E-705CF29F15AA}"/>
    <cellStyle name="Komma 3 3 3 3" xfId="737" xr:uid="{00000000-0005-0000-0000-00003E020000}"/>
    <cellStyle name="Komma 3 3 3 3 2" xfId="1867" xr:uid="{35012EDB-FB5D-4EA6-988F-412DC020D8D2}"/>
    <cellStyle name="Komma 3 3 3 4" xfId="966" xr:uid="{00000000-0005-0000-0000-00003F020000}"/>
    <cellStyle name="Komma 3 3 3 4 2" xfId="2096" xr:uid="{F4F1CA2D-0121-4F67-B290-37762C1F15C8}"/>
    <cellStyle name="Komma 3 3 3 5" xfId="1445" xr:uid="{8573C04E-0D12-4E83-B6B1-63D8AFC4A52D}"/>
    <cellStyle name="Komma 3 3 4" xfId="396" xr:uid="{00000000-0005-0000-0000-000040020000}"/>
    <cellStyle name="Komma 3 3 4 2" xfId="1071" xr:uid="{00000000-0005-0000-0000-000041020000}"/>
    <cellStyle name="Komma 3 3 4 2 2" xfId="2201" xr:uid="{E96EBAF8-77C8-4025-915C-88E3DE962BEF}"/>
    <cellStyle name="Komma 3 3 4 3" xfId="1550" xr:uid="{EB8930D6-ED6A-4E02-9A20-D2D33AFA17CE}"/>
    <cellStyle name="Komma 3 3 5" xfId="629" xr:uid="{00000000-0005-0000-0000-000042020000}"/>
    <cellStyle name="Komma 3 3 5 2" xfId="1759" xr:uid="{08863BB0-372B-4662-99A8-205864A50CFA}"/>
    <cellStyle name="Komma 3 3 6" xfId="862" xr:uid="{00000000-0005-0000-0000-000043020000}"/>
    <cellStyle name="Komma 3 3 6 2" xfId="1992" xr:uid="{05D62B5F-DB36-4F90-8AF8-E056EBF31069}"/>
    <cellStyle name="Komma 3 3 7" xfId="1340" xr:uid="{54B1C30C-5465-4FA2-871B-E795CDCF82A5}"/>
    <cellStyle name="Komma 3 4" xfId="111" xr:uid="{00000000-0005-0000-0000-000044020000}"/>
    <cellStyle name="Komma 3 4 2" xfId="270" xr:uid="{00000000-0005-0000-0000-000045020000}"/>
    <cellStyle name="Komma 3 4 2 2" xfId="506" xr:uid="{00000000-0005-0000-0000-000046020000}"/>
    <cellStyle name="Komma 3 4 2 2 2" xfId="1181" xr:uid="{00000000-0005-0000-0000-000047020000}"/>
    <cellStyle name="Komma 3 4 2 2 2 2" xfId="2311" xr:uid="{6C567C3A-07DA-47BF-BB86-E9153F87C401}"/>
    <cellStyle name="Komma 3 4 2 2 3" xfId="1656" xr:uid="{28FC8E02-C696-418C-91FA-2036B8CECDF1}"/>
    <cellStyle name="Komma 3 4 2 3" xfId="739" xr:uid="{00000000-0005-0000-0000-000048020000}"/>
    <cellStyle name="Komma 3 4 2 3 2" xfId="1869" xr:uid="{2BA9ACA3-CF04-4D31-8AEB-F3D603C7CE03}"/>
    <cellStyle name="Komma 3 4 2 4" xfId="968" xr:uid="{00000000-0005-0000-0000-000049020000}"/>
    <cellStyle name="Komma 3 4 2 4 2" xfId="2098" xr:uid="{E0157A57-AAA2-4B20-829D-404BB9EF68CE}"/>
    <cellStyle name="Komma 3 4 2 5" xfId="1447" xr:uid="{48B759A4-268E-4C78-BE69-1A5E4703A51D}"/>
    <cellStyle name="Komma 3 4 3" xfId="398" xr:uid="{00000000-0005-0000-0000-00004A020000}"/>
    <cellStyle name="Komma 3 4 3 2" xfId="1073" xr:uid="{00000000-0005-0000-0000-00004B020000}"/>
    <cellStyle name="Komma 3 4 3 2 2" xfId="2203" xr:uid="{7EB937D4-44D8-4AB3-930C-4FC56EBA3897}"/>
    <cellStyle name="Komma 3 4 3 3" xfId="1552" xr:uid="{072DD296-29EE-40E6-BDA5-22AD6E0E49F2}"/>
    <cellStyle name="Komma 3 4 4" xfId="631" xr:uid="{00000000-0005-0000-0000-00004C020000}"/>
    <cellStyle name="Komma 3 4 4 2" xfId="1761" xr:uid="{2AF0DE58-19E2-4C7C-90BB-164477AD1459}"/>
    <cellStyle name="Komma 3 4 5" xfId="864" xr:uid="{00000000-0005-0000-0000-00004D020000}"/>
    <cellStyle name="Komma 3 4 5 2" xfId="1994" xr:uid="{C62B3C39-9E35-44CA-A0A1-34483457B4F6}"/>
    <cellStyle name="Komma 3 4 6" xfId="1342" xr:uid="{81AEC049-120D-4C39-A8A4-6CEA4CDF92C4}"/>
    <cellStyle name="Komma 3 5" xfId="263" xr:uid="{00000000-0005-0000-0000-00004E020000}"/>
    <cellStyle name="Komma 3 5 2" xfId="499" xr:uid="{00000000-0005-0000-0000-00004F020000}"/>
    <cellStyle name="Komma 3 5 2 2" xfId="1174" xr:uid="{00000000-0005-0000-0000-000050020000}"/>
    <cellStyle name="Komma 3 5 2 2 2" xfId="2304" xr:uid="{3681D6A6-AB6B-4D7C-99B8-D126BB952B21}"/>
    <cellStyle name="Komma 3 5 2 3" xfId="1649" xr:uid="{F4D2E3CD-3BF7-439C-88DB-C2E0494D1664}"/>
    <cellStyle name="Komma 3 5 3" xfId="732" xr:uid="{00000000-0005-0000-0000-000051020000}"/>
    <cellStyle name="Komma 3 5 3 2" xfId="1862" xr:uid="{8ED44B6E-F76F-4C21-9486-6E651E10D24F}"/>
    <cellStyle name="Komma 3 5 4" xfId="961" xr:uid="{00000000-0005-0000-0000-000052020000}"/>
    <cellStyle name="Komma 3 5 4 2" xfId="2091" xr:uid="{768940B1-C705-4A5F-8C2C-0071D6E64FAB}"/>
    <cellStyle name="Komma 3 5 5" xfId="1440" xr:uid="{3B67AB1D-AF3D-4902-9F9A-84A475C2AA94}"/>
    <cellStyle name="Komma 3 6" xfId="391" xr:uid="{00000000-0005-0000-0000-000053020000}"/>
    <cellStyle name="Komma 3 6 2" xfId="1066" xr:uid="{00000000-0005-0000-0000-000054020000}"/>
    <cellStyle name="Komma 3 6 2 2" xfId="2196" xr:uid="{1E4C66E6-7063-45CE-AD07-4950510BB437}"/>
    <cellStyle name="Komma 3 6 3" xfId="1545" xr:uid="{B7F49A37-C8D8-4905-BB08-165D8405C792}"/>
    <cellStyle name="Komma 3 7" xfId="624" xr:uid="{00000000-0005-0000-0000-000055020000}"/>
    <cellStyle name="Komma 3 7 2" xfId="1754" xr:uid="{9B865AEA-8619-4D3D-A5AB-2D2E4EB42C64}"/>
    <cellStyle name="Komma 3 8" xfId="857" xr:uid="{00000000-0005-0000-0000-000056020000}"/>
    <cellStyle name="Komma 3 8 2" xfId="1987" xr:uid="{E80B85A3-0127-4FAA-B037-3C15F75220C3}"/>
    <cellStyle name="Komma 3 9" xfId="1335" xr:uid="{D232ECB9-16A9-4324-BD74-93B1719E75BA}"/>
    <cellStyle name="Komma 4" xfId="112" xr:uid="{00000000-0005-0000-0000-000057020000}"/>
    <cellStyle name="Komma 4 10" xfId="632" xr:uid="{00000000-0005-0000-0000-000058020000}"/>
    <cellStyle name="Komma 4 10 2" xfId="1762" xr:uid="{8E05F796-CEB0-4B65-911C-433AA71158AD}"/>
    <cellStyle name="Komma 4 11" xfId="865" xr:uid="{00000000-0005-0000-0000-000059020000}"/>
    <cellStyle name="Komma 4 11 2" xfId="1995" xr:uid="{5A54C891-B67D-4255-AE16-188B76AD7677}"/>
    <cellStyle name="Komma 4 12" xfId="1343" xr:uid="{12BD41CB-E53E-40AA-8A43-DC4FD69A1517}"/>
    <cellStyle name="Komma 4 13" xfId="2405" xr:uid="{03CA11EF-7810-40A8-AA64-A32355469DDE}"/>
    <cellStyle name="Komma 4 2" xfId="113" xr:uid="{00000000-0005-0000-0000-00005A020000}"/>
    <cellStyle name="Komma 4 2 2" xfId="114" xr:uid="{00000000-0005-0000-0000-00005B020000}"/>
    <cellStyle name="Komma 4 2 2 2" xfId="273" xr:uid="{00000000-0005-0000-0000-00005C020000}"/>
    <cellStyle name="Komma 4 2 2 2 2" xfId="509" xr:uid="{00000000-0005-0000-0000-00005D020000}"/>
    <cellStyle name="Komma 4 2 2 2 2 2" xfId="1184" xr:uid="{00000000-0005-0000-0000-00005E020000}"/>
    <cellStyle name="Komma 4 2 2 2 2 2 2" xfId="2314" xr:uid="{BC02CB76-3883-4C6D-8D0A-45FF05665C7E}"/>
    <cellStyle name="Komma 4 2 2 2 2 3" xfId="1659" xr:uid="{3F617D00-184F-4407-9DC1-A374B17F7243}"/>
    <cellStyle name="Komma 4 2 2 2 3" xfId="742" xr:uid="{00000000-0005-0000-0000-00005F020000}"/>
    <cellStyle name="Komma 4 2 2 2 3 2" xfId="1872" xr:uid="{54F3D9BA-D471-402A-97AA-015F0B43DED6}"/>
    <cellStyle name="Komma 4 2 2 2 4" xfId="971" xr:uid="{00000000-0005-0000-0000-000060020000}"/>
    <cellStyle name="Komma 4 2 2 2 4 2" xfId="2101" xr:uid="{8F016935-6357-4BBC-8E83-3A42553BE018}"/>
    <cellStyle name="Komma 4 2 2 2 5" xfId="1450" xr:uid="{3B95AB0E-B1A4-4C33-B193-C7159EC095E8}"/>
    <cellStyle name="Komma 4 2 2 3" xfId="401" xr:uid="{00000000-0005-0000-0000-000061020000}"/>
    <cellStyle name="Komma 4 2 2 3 2" xfId="1076" xr:uid="{00000000-0005-0000-0000-000062020000}"/>
    <cellStyle name="Komma 4 2 2 3 2 2" xfId="2206" xr:uid="{3421035D-F807-43AC-8F6A-2F257287C7B9}"/>
    <cellStyle name="Komma 4 2 2 3 3" xfId="1555" xr:uid="{7CFC0388-F781-48C9-A1D2-3D0BC9098167}"/>
    <cellStyle name="Komma 4 2 2 4" xfId="634" xr:uid="{00000000-0005-0000-0000-000063020000}"/>
    <cellStyle name="Komma 4 2 2 4 2" xfId="1764" xr:uid="{098FA286-E689-41F8-89BA-0062D7AC8245}"/>
    <cellStyle name="Komma 4 2 2 5" xfId="867" xr:uid="{00000000-0005-0000-0000-000064020000}"/>
    <cellStyle name="Komma 4 2 2 5 2" xfId="1997" xr:uid="{D439CFE1-800F-4D56-9D31-4DD68049C502}"/>
    <cellStyle name="Komma 4 2 2 6" xfId="1345" xr:uid="{EEC50701-0AF2-4FA3-A764-A381DB3AADD5}"/>
    <cellStyle name="Komma 4 2 3" xfId="272" xr:uid="{00000000-0005-0000-0000-000065020000}"/>
    <cellStyle name="Komma 4 2 3 2" xfId="508" xr:uid="{00000000-0005-0000-0000-000066020000}"/>
    <cellStyle name="Komma 4 2 3 2 2" xfId="1183" xr:uid="{00000000-0005-0000-0000-000067020000}"/>
    <cellStyle name="Komma 4 2 3 2 2 2" xfId="2313" xr:uid="{914A9963-606C-48EB-A921-1A1C56D15E37}"/>
    <cellStyle name="Komma 4 2 3 2 3" xfId="1658" xr:uid="{2597FCBA-E16E-455B-B48B-96A735049711}"/>
    <cellStyle name="Komma 4 2 3 3" xfId="741" xr:uid="{00000000-0005-0000-0000-000068020000}"/>
    <cellStyle name="Komma 4 2 3 3 2" xfId="1871" xr:uid="{4CDB7A85-1E5B-411C-A627-BA2C99452733}"/>
    <cellStyle name="Komma 4 2 3 4" xfId="970" xr:uid="{00000000-0005-0000-0000-000069020000}"/>
    <cellStyle name="Komma 4 2 3 4 2" xfId="2100" xr:uid="{E099D600-AD9A-4395-8713-BCA2D52D2ADB}"/>
    <cellStyle name="Komma 4 2 3 5" xfId="1449" xr:uid="{A6E0A00B-47AE-4347-8D80-245C952A4863}"/>
    <cellStyle name="Komma 4 2 4" xfId="400" xr:uid="{00000000-0005-0000-0000-00006A020000}"/>
    <cellStyle name="Komma 4 2 4 2" xfId="1075" xr:uid="{00000000-0005-0000-0000-00006B020000}"/>
    <cellStyle name="Komma 4 2 4 2 2" xfId="2205" xr:uid="{1185D505-87D9-457B-8275-4D3184FAD608}"/>
    <cellStyle name="Komma 4 2 4 3" xfId="1554" xr:uid="{04938552-9FB7-4440-8065-58E8B0E50C2F}"/>
    <cellStyle name="Komma 4 2 5" xfId="633" xr:uid="{00000000-0005-0000-0000-00006C020000}"/>
    <cellStyle name="Komma 4 2 5 2" xfId="1763" xr:uid="{F43ED271-3A31-46F0-8F44-61ECF3480C95}"/>
    <cellStyle name="Komma 4 2 6" xfId="866" xr:uid="{00000000-0005-0000-0000-00006D020000}"/>
    <cellStyle name="Komma 4 2 6 2" xfId="1996" xr:uid="{0614D95A-D63A-4BF7-9DBD-5579DC74B381}"/>
    <cellStyle name="Komma 4 2 7" xfId="1344" xr:uid="{B45FCFCC-FD98-4EA3-AD45-D807BE808D72}"/>
    <cellStyle name="Komma 4 3" xfId="115" xr:uid="{00000000-0005-0000-0000-00006E020000}"/>
    <cellStyle name="Komma 4 3 2" xfId="274" xr:uid="{00000000-0005-0000-0000-00006F020000}"/>
    <cellStyle name="Komma 4 3 2 2" xfId="510" xr:uid="{00000000-0005-0000-0000-000070020000}"/>
    <cellStyle name="Komma 4 3 2 2 2" xfId="1185" xr:uid="{00000000-0005-0000-0000-000071020000}"/>
    <cellStyle name="Komma 4 3 2 2 2 2" xfId="2315" xr:uid="{2485EEEC-9D72-4005-AE4C-220123F2AD42}"/>
    <cellStyle name="Komma 4 3 2 2 3" xfId="1660" xr:uid="{00AA3FCC-0631-433D-B283-6553C6EC39E0}"/>
    <cellStyle name="Komma 4 3 2 3" xfId="743" xr:uid="{00000000-0005-0000-0000-000072020000}"/>
    <cellStyle name="Komma 4 3 2 3 2" xfId="1873" xr:uid="{14F91589-9FEF-4D00-8DDB-2628EEC5088D}"/>
    <cellStyle name="Komma 4 3 2 4" xfId="972" xr:uid="{00000000-0005-0000-0000-000073020000}"/>
    <cellStyle name="Komma 4 3 2 4 2" xfId="2102" xr:uid="{5AA8CB9D-555F-47CC-A00E-0BE3320251A6}"/>
    <cellStyle name="Komma 4 3 2 5" xfId="1451" xr:uid="{790F718D-F72E-4C11-B0FD-C32AE9A3D3D1}"/>
    <cellStyle name="Komma 4 3 3" xfId="402" xr:uid="{00000000-0005-0000-0000-000074020000}"/>
    <cellStyle name="Komma 4 3 3 2" xfId="1077" xr:uid="{00000000-0005-0000-0000-000075020000}"/>
    <cellStyle name="Komma 4 3 3 2 2" xfId="2207" xr:uid="{118E4161-4599-4E07-9DA0-9FB753187F50}"/>
    <cellStyle name="Komma 4 3 3 3" xfId="1556" xr:uid="{4955BA26-9A13-42A8-B06D-7688CE6C6083}"/>
    <cellStyle name="Komma 4 3 4" xfId="635" xr:uid="{00000000-0005-0000-0000-000076020000}"/>
    <cellStyle name="Komma 4 3 4 2" xfId="1765" xr:uid="{6C9E3C93-261C-4AD2-96A7-B6823C083C24}"/>
    <cellStyle name="Komma 4 3 5" xfId="868" xr:uid="{00000000-0005-0000-0000-000077020000}"/>
    <cellStyle name="Komma 4 3 5 2" xfId="1998" xr:uid="{47F79096-D68E-49F3-80C1-E956A884AADC}"/>
    <cellStyle name="Komma 4 3 6" xfId="1346" xr:uid="{E46A00B0-0C16-422E-AD03-E03AE575A44D}"/>
    <cellStyle name="Komma 4 4" xfId="116" xr:uid="{00000000-0005-0000-0000-000078020000}"/>
    <cellStyle name="Komma 4 4 2" xfId="275" xr:uid="{00000000-0005-0000-0000-000079020000}"/>
    <cellStyle name="Komma 4 4 2 2" xfId="511" xr:uid="{00000000-0005-0000-0000-00007A020000}"/>
    <cellStyle name="Komma 4 4 2 2 2" xfId="1186" xr:uid="{00000000-0005-0000-0000-00007B020000}"/>
    <cellStyle name="Komma 4 4 2 2 2 2" xfId="2316" xr:uid="{85D086AC-26F2-4B71-9746-3F423ADF7A04}"/>
    <cellStyle name="Komma 4 4 2 2 3" xfId="1661" xr:uid="{551BE1B9-B1A0-4921-A7A5-13E5AA8BDD60}"/>
    <cellStyle name="Komma 4 4 2 3" xfId="744" xr:uid="{00000000-0005-0000-0000-00007C020000}"/>
    <cellStyle name="Komma 4 4 2 3 2" xfId="1874" xr:uid="{54BD73DB-56F8-4105-90E6-D8B723E6F0C7}"/>
    <cellStyle name="Komma 4 4 2 4" xfId="973" xr:uid="{00000000-0005-0000-0000-00007D020000}"/>
    <cellStyle name="Komma 4 4 2 4 2" xfId="2103" xr:uid="{FE71949C-9E2F-4D54-B1D3-6B5E1C9560B3}"/>
    <cellStyle name="Komma 4 4 2 5" xfId="1452" xr:uid="{23EEA58D-C143-49AF-9E42-AA86779E775B}"/>
    <cellStyle name="Komma 4 4 3" xfId="403" xr:uid="{00000000-0005-0000-0000-00007E020000}"/>
    <cellStyle name="Komma 4 4 3 2" xfId="1078" xr:uid="{00000000-0005-0000-0000-00007F020000}"/>
    <cellStyle name="Komma 4 4 3 2 2" xfId="2208" xr:uid="{ABFA3B32-A651-4C02-980C-86082E373E43}"/>
    <cellStyle name="Komma 4 4 3 3" xfId="1557" xr:uid="{60640A74-9F9C-4462-839B-6E3F0B70BC4C}"/>
    <cellStyle name="Komma 4 4 4" xfId="636" xr:uid="{00000000-0005-0000-0000-000080020000}"/>
    <cellStyle name="Komma 4 4 4 2" xfId="1766" xr:uid="{ECC93EF5-FABE-4230-AF08-7A091740573F}"/>
    <cellStyle name="Komma 4 4 5" xfId="869" xr:uid="{00000000-0005-0000-0000-000081020000}"/>
    <cellStyle name="Komma 4 4 5 2" xfId="1999" xr:uid="{8D7AADF7-BFF5-4DC9-8131-B7DED826D146}"/>
    <cellStyle name="Komma 4 4 6" xfId="1347" xr:uid="{F8277F82-6FF6-4964-B62A-F8BEE0810A86}"/>
    <cellStyle name="Komma 4 5" xfId="202" xr:uid="{00000000-0005-0000-0000-000082020000}"/>
    <cellStyle name="Komma 4 5 2" xfId="339" xr:uid="{00000000-0005-0000-0000-000083020000}"/>
    <cellStyle name="Komma 4 5 2 2" xfId="560" xr:uid="{00000000-0005-0000-0000-000084020000}"/>
    <cellStyle name="Komma 4 5 2 2 2" xfId="1235" xr:uid="{00000000-0005-0000-0000-000085020000}"/>
    <cellStyle name="Komma 4 5 2 2 2 2" xfId="2365" xr:uid="{6FB856E4-2579-4932-A159-F24286DACAD6}"/>
    <cellStyle name="Komma 4 5 2 2 3" xfId="1702" xr:uid="{936828C7-C35F-4645-B521-CDB958C8E7AB}"/>
    <cellStyle name="Komma 4 5 2 3" xfId="793" xr:uid="{00000000-0005-0000-0000-000086020000}"/>
    <cellStyle name="Komma 4 5 2 3 2" xfId="1923" xr:uid="{DB2E4740-ED1F-4ADE-AFFA-5BFE10C681B6}"/>
    <cellStyle name="Komma 4 5 2 4" xfId="1014" xr:uid="{00000000-0005-0000-0000-000087020000}"/>
    <cellStyle name="Komma 4 5 2 4 2" xfId="2144" xr:uid="{D3B4C5AD-1FD3-4F90-893D-D5E560050F0A}"/>
    <cellStyle name="Komma 4 5 2 5" xfId="1493" xr:uid="{EBE3B83C-0BE1-49D2-A5E8-33DDED627F7A}"/>
    <cellStyle name="Komma 4 5 3" xfId="444" xr:uid="{00000000-0005-0000-0000-000088020000}"/>
    <cellStyle name="Komma 4 5 3 2" xfId="1119" xr:uid="{00000000-0005-0000-0000-000089020000}"/>
    <cellStyle name="Komma 4 5 3 2 2" xfId="2249" xr:uid="{36B97D1B-5363-4B50-8310-894D97ECEA03}"/>
    <cellStyle name="Komma 4 5 3 3" xfId="1598" xr:uid="{F029B5E5-0FAF-4644-A071-35DAC27D9D4C}"/>
    <cellStyle name="Komma 4 5 4" xfId="677" xr:uid="{00000000-0005-0000-0000-00008A020000}"/>
    <cellStyle name="Komma 4 5 4 2" xfId="1807" xr:uid="{2239A362-6344-4FF8-9B5D-C3523F1F41EB}"/>
    <cellStyle name="Komma 4 5 5" xfId="910" xr:uid="{00000000-0005-0000-0000-00008B020000}"/>
    <cellStyle name="Komma 4 5 5 2" xfId="2040" xr:uid="{A14CE2FB-63AF-4F00-9EE9-8D90EDB0C126}"/>
    <cellStyle name="Komma 4 5 6" xfId="1388" xr:uid="{22C9F0AA-E6A8-42A0-956C-B3EBC38F470B}"/>
    <cellStyle name="Komma 4 6" xfId="210" xr:uid="{00000000-0005-0000-0000-00008C020000}"/>
    <cellStyle name="Komma 4 6 2" xfId="344" xr:uid="{00000000-0005-0000-0000-00008D020000}"/>
    <cellStyle name="Komma 4 6 2 2" xfId="565" xr:uid="{00000000-0005-0000-0000-00008E020000}"/>
    <cellStyle name="Komma 4 6 2 2 2" xfId="1240" xr:uid="{00000000-0005-0000-0000-00008F020000}"/>
    <cellStyle name="Komma 4 6 2 2 2 2" xfId="2370" xr:uid="{88F6E719-9F73-4E22-B17D-90386ACCA21D}"/>
    <cellStyle name="Komma 4 6 2 2 3" xfId="1707" xr:uid="{45494C50-B687-40CA-A83D-2373B2995C4F}"/>
    <cellStyle name="Komma 4 6 2 3" xfId="798" xr:uid="{00000000-0005-0000-0000-000090020000}"/>
    <cellStyle name="Komma 4 6 2 3 2" xfId="1928" xr:uid="{5E06F7E4-E0C7-4BD8-B4DE-73F0754BF881}"/>
    <cellStyle name="Komma 4 6 2 4" xfId="1019" xr:uid="{00000000-0005-0000-0000-000091020000}"/>
    <cellStyle name="Komma 4 6 2 4 2" xfId="2149" xr:uid="{583D8848-B321-463A-877D-A40D19EAF455}"/>
    <cellStyle name="Komma 4 6 2 5" xfId="1498" xr:uid="{F19F7D82-3ED0-4565-BCB8-66AA0AEB243E}"/>
    <cellStyle name="Komma 4 6 3" xfId="448" xr:uid="{00000000-0005-0000-0000-000092020000}"/>
    <cellStyle name="Komma 4 6 3 2" xfId="1123" xr:uid="{00000000-0005-0000-0000-000093020000}"/>
    <cellStyle name="Komma 4 6 3 2 2" xfId="2253" xr:uid="{4F92190D-BE6E-4F20-A6A3-C68C8EEA535A}"/>
    <cellStyle name="Komma 4 6 3 3" xfId="1602" xr:uid="{DF8AD103-C87B-4FC1-B882-22091FCA8D98}"/>
    <cellStyle name="Komma 4 6 4" xfId="681" xr:uid="{00000000-0005-0000-0000-000094020000}"/>
    <cellStyle name="Komma 4 6 4 2" xfId="1811" xr:uid="{47040E79-26E9-4E0A-B69D-23010247BB8F}"/>
    <cellStyle name="Komma 4 6 5" xfId="914" xr:uid="{00000000-0005-0000-0000-000095020000}"/>
    <cellStyle name="Komma 4 6 5 2" xfId="2044" xr:uid="{E8B7A440-B750-4402-86B0-C7B93CF9ABEF}"/>
    <cellStyle name="Komma 4 6 6" xfId="1393" xr:uid="{2809172E-12CB-461B-954F-55109EF0F086}"/>
    <cellStyle name="Komma 4 7" xfId="213" xr:uid="{00000000-0005-0000-0000-000096020000}"/>
    <cellStyle name="Komma 4 7 2" xfId="347" xr:uid="{00000000-0005-0000-0000-000097020000}"/>
    <cellStyle name="Komma 4 7 2 2" xfId="568" xr:uid="{00000000-0005-0000-0000-000098020000}"/>
    <cellStyle name="Komma 4 7 2 2 2" xfId="1243" xr:uid="{00000000-0005-0000-0000-000099020000}"/>
    <cellStyle name="Komma 4 7 2 2 2 2" xfId="2373" xr:uid="{8C93425A-55CA-41D6-A717-EAB070656B82}"/>
    <cellStyle name="Komma 4 7 2 2 3" xfId="1710" xr:uid="{A3217088-2C36-4D3A-8B54-05E1B4A0F0C1}"/>
    <cellStyle name="Komma 4 7 2 3" xfId="801" xr:uid="{00000000-0005-0000-0000-00009A020000}"/>
    <cellStyle name="Komma 4 7 2 3 2" xfId="1931" xr:uid="{8889FC5B-1124-43BF-92EB-5B04CFA1B560}"/>
    <cellStyle name="Komma 4 7 2 4" xfId="1022" xr:uid="{00000000-0005-0000-0000-00009B020000}"/>
    <cellStyle name="Komma 4 7 2 4 2" xfId="2152" xr:uid="{5D6BDFB3-77C0-424E-9F3E-ED26E6142B46}"/>
    <cellStyle name="Komma 4 7 2 5" xfId="1501" xr:uid="{C1D0FB47-74FC-4B2D-9680-5A1C12DF43F8}"/>
    <cellStyle name="Komma 4 7 3" xfId="451" xr:uid="{00000000-0005-0000-0000-00009C020000}"/>
    <cellStyle name="Komma 4 7 3 2" xfId="1126" xr:uid="{00000000-0005-0000-0000-00009D020000}"/>
    <cellStyle name="Komma 4 7 3 2 2" xfId="2256" xr:uid="{C5BF3778-8D6F-4B9D-8B01-FA2046749586}"/>
    <cellStyle name="Komma 4 7 3 3" xfId="1605" xr:uid="{B66BD1FC-A41B-4AF2-B7ED-4A4FCB2DE7A5}"/>
    <cellStyle name="Komma 4 7 4" xfId="684" xr:uid="{00000000-0005-0000-0000-00009E020000}"/>
    <cellStyle name="Komma 4 7 4 2" xfId="1814" xr:uid="{039FA23D-6A51-48E6-932C-A8FCD853468A}"/>
    <cellStyle name="Komma 4 7 5" xfId="917" xr:uid="{00000000-0005-0000-0000-00009F020000}"/>
    <cellStyle name="Komma 4 7 5 2" xfId="2047" xr:uid="{F78D738E-D01D-41E5-82E5-A56469731345}"/>
    <cellStyle name="Komma 4 7 6" xfId="1396" xr:uid="{65F5D86E-84AA-474C-954D-0C100DCBB2E3}"/>
    <cellStyle name="Komma 4 8" xfId="271" xr:uid="{00000000-0005-0000-0000-0000A0020000}"/>
    <cellStyle name="Komma 4 8 2" xfId="507" xr:uid="{00000000-0005-0000-0000-0000A1020000}"/>
    <cellStyle name="Komma 4 8 2 2" xfId="1182" xr:uid="{00000000-0005-0000-0000-0000A2020000}"/>
    <cellStyle name="Komma 4 8 2 2 2" xfId="2312" xr:uid="{71126747-44DA-417A-B3EB-82715A5B9202}"/>
    <cellStyle name="Komma 4 8 2 3" xfId="1657" xr:uid="{11A41B95-4113-45E2-94A6-CCC2045EAD60}"/>
    <cellStyle name="Komma 4 8 3" xfId="740" xr:uid="{00000000-0005-0000-0000-0000A3020000}"/>
    <cellStyle name="Komma 4 8 3 2" xfId="1870" xr:uid="{5A4DE4AC-E5E6-4AEE-ACA9-F742E8F59BB0}"/>
    <cellStyle name="Komma 4 8 4" xfId="969" xr:uid="{00000000-0005-0000-0000-0000A4020000}"/>
    <cellStyle name="Komma 4 8 4 2" xfId="2099" xr:uid="{049330B5-C65B-49C1-91F4-0FD1100B87AD}"/>
    <cellStyle name="Komma 4 8 5" xfId="1448" xr:uid="{FEC2FFDC-9875-4300-97CD-32BE68B503BF}"/>
    <cellStyle name="Komma 4 9" xfId="399" xr:uid="{00000000-0005-0000-0000-0000A5020000}"/>
    <cellStyle name="Komma 4 9 2" xfId="1074" xr:uid="{00000000-0005-0000-0000-0000A6020000}"/>
    <cellStyle name="Komma 4 9 2 2" xfId="2204" xr:uid="{38D181A3-E543-4547-87D5-E3071EFC2D38}"/>
    <cellStyle name="Komma 4 9 3" xfId="1553" xr:uid="{C5269FBE-4D74-45BA-969A-503F80470DA2}"/>
    <cellStyle name="Kontrollcelle 2" xfId="117" xr:uid="{00000000-0005-0000-0000-0000A7020000}"/>
    <cellStyle name="Linked Cell" xfId="118" xr:uid="{00000000-0005-0000-0000-0000A8020000}"/>
    <cellStyle name="Merknad 2" xfId="119" xr:uid="{00000000-0005-0000-0000-0000A9020000}"/>
    <cellStyle name="Merknad 2 2" xfId="120" xr:uid="{00000000-0005-0000-0000-0000AA020000}"/>
    <cellStyle name="Merknad 2 2 2" xfId="277" xr:uid="{00000000-0005-0000-0000-0000AB020000}"/>
    <cellStyle name="Merknad 2 2 2 2" xfId="513" xr:uid="{00000000-0005-0000-0000-0000AC020000}"/>
    <cellStyle name="Merknad 2 2 2 2 2" xfId="1188" xr:uid="{00000000-0005-0000-0000-0000AD020000}"/>
    <cellStyle name="Merknad 2 2 2 2 2 2" xfId="2318" xr:uid="{D4C463B8-0EF2-49E2-AC90-C553EB37DABB}"/>
    <cellStyle name="Merknad 2 2 2 2 3" xfId="1276" xr:uid="{00000000-0005-0000-0000-0000AE020000}"/>
    <cellStyle name="Merknad 2 2 2 3" xfId="577" xr:uid="{00000000-0005-0000-0000-0000AF020000}"/>
    <cellStyle name="Merknad 2 2 2 3 2" xfId="1252" xr:uid="{00000000-0005-0000-0000-0000B0020000}"/>
    <cellStyle name="Merknad 2 2 2 3 2 2" xfId="2382" xr:uid="{88CFB3EE-3202-4171-95C1-63B2207A66FA}"/>
    <cellStyle name="Merknad 2 2 2 3 3" xfId="1288" xr:uid="{00000000-0005-0000-0000-0000B1020000}"/>
    <cellStyle name="Merknad 2 2 2 4" xfId="746" xr:uid="{00000000-0005-0000-0000-0000B2020000}"/>
    <cellStyle name="Merknad 2 2 2 4 2" xfId="1876" xr:uid="{72E8C921-2515-471C-A3E1-9EAD777C9BB7}"/>
    <cellStyle name="Merknad 2 2 2 5" xfId="810" xr:uid="{00000000-0005-0000-0000-0000B3020000}"/>
    <cellStyle name="Merknad 2 2 2 5 2" xfId="1940" xr:uid="{84443840-A0A5-48AC-B2F4-7AECCB7CFD92}"/>
    <cellStyle name="Merknad 2 2 2 6" xfId="1264" xr:uid="{00000000-0005-0000-0000-0000B4020000}"/>
    <cellStyle name="Merknad 2 2 2 6 2" xfId="2394" xr:uid="{8948E89B-5327-460B-8CDB-D0A35C7F06E0}"/>
    <cellStyle name="Merknad 2 3" xfId="276" xr:uid="{00000000-0005-0000-0000-0000B5020000}"/>
    <cellStyle name="Merknad 2 3 2" xfId="512" xr:uid="{00000000-0005-0000-0000-0000B6020000}"/>
    <cellStyle name="Merknad 2 3 2 2" xfId="1187" xr:uid="{00000000-0005-0000-0000-0000B7020000}"/>
    <cellStyle name="Merknad 2 3 2 2 2" xfId="2317" xr:uid="{02DF779C-B51A-418F-BF85-D125CE52B09E}"/>
    <cellStyle name="Merknad 2 3 2 3" xfId="1275" xr:uid="{00000000-0005-0000-0000-0000B8020000}"/>
    <cellStyle name="Merknad 2 3 3" xfId="576" xr:uid="{00000000-0005-0000-0000-0000B9020000}"/>
    <cellStyle name="Merknad 2 3 3 2" xfId="1251" xr:uid="{00000000-0005-0000-0000-0000BA020000}"/>
    <cellStyle name="Merknad 2 3 3 2 2" xfId="2381" xr:uid="{E04E6DB8-39E1-4192-8696-FC7546621C87}"/>
    <cellStyle name="Merknad 2 3 3 3" xfId="1287" xr:uid="{00000000-0005-0000-0000-0000BB020000}"/>
    <cellStyle name="Merknad 2 3 4" xfId="745" xr:uid="{00000000-0005-0000-0000-0000BC020000}"/>
    <cellStyle name="Merknad 2 3 4 2" xfId="1875" xr:uid="{219C2F0A-9B7E-4A2A-B6B0-5B10E46D4E09}"/>
    <cellStyle name="Merknad 2 3 5" xfId="809" xr:uid="{00000000-0005-0000-0000-0000BD020000}"/>
    <cellStyle name="Merknad 2 3 5 2" xfId="1939" xr:uid="{C1380273-4D18-4F8C-8DAD-1FF9B5E04180}"/>
    <cellStyle name="Merknad 2 3 6" xfId="1263" xr:uid="{00000000-0005-0000-0000-0000BE020000}"/>
    <cellStyle name="Merknad 2 3 6 2" xfId="2393" xr:uid="{82685418-557F-431B-98F0-629911B8251E}"/>
    <cellStyle name="Neutral" xfId="121" xr:uid="{00000000-0005-0000-0000-0000BF020000}"/>
    <cellStyle name="Normal" xfId="0" builtinId="0"/>
    <cellStyle name="Normal 10" xfId="122" xr:uid="{00000000-0005-0000-0000-0000C1020000}"/>
    <cellStyle name="Normal 10 2" xfId="3" xr:uid="{00000000-0005-0000-0000-0000C2020000}"/>
    <cellStyle name="Normal 10 2 2" xfId="205" xr:uid="{00000000-0005-0000-0000-0000C3020000}"/>
    <cellStyle name="Normal 2" xfId="123" xr:uid="{00000000-0005-0000-0000-0000C4020000}"/>
    <cellStyle name="Normal 2 2" xfId="124" xr:uid="{00000000-0005-0000-0000-0000C5020000}"/>
    <cellStyle name="Normal 2 3" xfId="125" xr:uid="{00000000-0005-0000-0000-0000C6020000}"/>
    <cellStyle name="Normal 2 3 2" xfId="126" xr:uid="{00000000-0005-0000-0000-0000C7020000}"/>
    <cellStyle name="Normal 2 3 2 2" xfId="127" xr:uid="{00000000-0005-0000-0000-0000C8020000}"/>
    <cellStyle name="Normal 2 3 2 2 2" xfId="128" xr:uid="{00000000-0005-0000-0000-0000C9020000}"/>
    <cellStyle name="Normal 2 3 2 2 2 2" xfId="281" xr:uid="{00000000-0005-0000-0000-0000CA020000}"/>
    <cellStyle name="Normal 2 3 2 2 2 2 2" xfId="517" xr:uid="{00000000-0005-0000-0000-0000CB020000}"/>
    <cellStyle name="Normal 2 3 2 2 2 2 2 2" xfId="1192" xr:uid="{00000000-0005-0000-0000-0000CC020000}"/>
    <cellStyle name="Normal 2 3 2 2 2 2 2 2 2" xfId="2322" xr:uid="{4901FBB1-C479-4699-B668-356284B18270}"/>
    <cellStyle name="Normal 2 3 2 2 2 2 2 3" xfId="1665" xr:uid="{2832E60B-C6AA-489A-B7F3-33D1EC7E51D0}"/>
    <cellStyle name="Normal 2 3 2 2 2 2 3" xfId="750" xr:uid="{00000000-0005-0000-0000-0000CD020000}"/>
    <cellStyle name="Normal 2 3 2 2 2 2 3 2" xfId="1880" xr:uid="{438A52D9-5202-46C0-8589-7B29649738EE}"/>
    <cellStyle name="Normal 2 3 2 2 2 2 4" xfId="977" xr:uid="{00000000-0005-0000-0000-0000CE020000}"/>
    <cellStyle name="Normal 2 3 2 2 2 2 4 2" xfId="2107" xr:uid="{2FB40087-9249-4554-9993-1C5BDB75D4BD}"/>
    <cellStyle name="Normal 2 3 2 2 2 2 5" xfId="1456" xr:uid="{25743BD4-B4BA-4274-A9D1-6B9D986FDA8C}"/>
    <cellStyle name="Normal 2 3 2 2 2 3" xfId="407" xr:uid="{00000000-0005-0000-0000-0000CF020000}"/>
    <cellStyle name="Normal 2 3 2 2 2 3 2" xfId="1082" xr:uid="{00000000-0005-0000-0000-0000D0020000}"/>
    <cellStyle name="Normal 2 3 2 2 2 3 2 2" xfId="2212" xr:uid="{BEB8F29B-25E0-4090-8D17-1D3845779E5A}"/>
    <cellStyle name="Normal 2 3 2 2 2 3 3" xfId="1561" xr:uid="{F14041DE-0E40-44BF-9036-2410C32F1A98}"/>
    <cellStyle name="Normal 2 3 2 2 2 4" xfId="640" xr:uid="{00000000-0005-0000-0000-0000D1020000}"/>
    <cellStyle name="Normal 2 3 2 2 2 4 2" xfId="1770" xr:uid="{60684E7C-6BF1-4696-BFD1-0782F54A4CD4}"/>
    <cellStyle name="Normal 2 3 2 2 2 5" xfId="873" xr:uid="{00000000-0005-0000-0000-0000D2020000}"/>
    <cellStyle name="Normal 2 3 2 2 2 5 2" xfId="2003" xr:uid="{B72E7F13-5DE7-419C-BF1F-2C26EA8C8A06}"/>
    <cellStyle name="Normal 2 3 2 2 2 6" xfId="1351" xr:uid="{B593E601-C65D-44C4-A27D-E5D88A160A5B}"/>
    <cellStyle name="Normal 2 3 2 2 3" xfId="280" xr:uid="{00000000-0005-0000-0000-0000D3020000}"/>
    <cellStyle name="Normal 2 3 2 2 3 2" xfId="516" xr:uid="{00000000-0005-0000-0000-0000D4020000}"/>
    <cellStyle name="Normal 2 3 2 2 3 2 2" xfId="1191" xr:uid="{00000000-0005-0000-0000-0000D5020000}"/>
    <cellStyle name="Normal 2 3 2 2 3 2 2 2" xfId="2321" xr:uid="{0122BF99-909C-42F6-814E-2508ED71D008}"/>
    <cellStyle name="Normal 2 3 2 2 3 2 3" xfId="1664" xr:uid="{FD950EA0-F01E-4215-8040-31CA319B039F}"/>
    <cellStyle name="Normal 2 3 2 2 3 3" xfId="749" xr:uid="{00000000-0005-0000-0000-0000D6020000}"/>
    <cellStyle name="Normal 2 3 2 2 3 3 2" xfId="1879" xr:uid="{10E92F2F-891E-4A40-8B77-40D4933CED70}"/>
    <cellStyle name="Normal 2 3 2 2 3 4" xfId="976" xr:uid="{00000000-0005-0000-0000-0000D7020000}"/>
    <cellStyle name="Normal 2 3 2 2 3 4 2" xfId="2106" xr:uid="{263B3982-F6EA-413A-ADBA-0647A839554D}"/>
    <cellStyle name="Normal 2 3 2 2 3 5" xfId="1455" xr:uid="{3E5C7E46-9A9A-4AB2-9762-8939FACB8E25}"/>
    <cellStyle name="Normal 2 3 2 2 4" xfId="406" xr:uid="{00000000-0005-0000-0000-0000D8020000}"/>
    <cellStyle name="Normal 2 3 2 2 4 2" xfId="1081" xr:uid="{00000000-0005-0000-0000-0000D9020000}"/>
    <cellStyle name="Normal 2 3 2 2 4 2 2" xfId="2211" xr:uid="{C6F93C4D-2C3F-485B-9994-0DB0D22C57E5}"/>
    <cellStyle name="Normal 2 3 2 2 4 3" xfId="1560" xr:uid="{78A7598A-64A2-4293-B1BB-CC4445FDB564}"/>
    <cellStyle name="Normal 2 3 2 2 5" xfId="639" xr:uid="{00000000-0005-0000-0000-0000DA020000}"/>
    <cellStyle name="Normal 2 3 2 2 5 2" xfId="1769" xr:uid="{D9257541-8097-4415-9D77-807D4DFFC696}"/>
    <cellStyle name="Normal 2 3 2 2 6" xfId="872" xr:uid="{00000000-0005-0000-0000-0000DB020000}"/>
    <cellStyle name="Normal 2 3 2 2 6 2" xfId="2002" xr:uid="{3BD2E3B3-7363-4954-A04F-10BF6F30B02E}"/>
    <cellStyle name="Normal 2 3 2 2 7" xfId="1350" xr:uid="{3186828A-BF45-4040-B207-4D5FCA1EF8C8}"/>
    <cellStyle name="Normal 2 3 2 3" xfId="129" xr:uid="{00000000-0005-0000-0000-0000DC020000}"/>
    <cellStyle name="Normal 2 3 2 3 2" xfId="282" xr:uid="{00000000-0005-0000-0000-0000DD020000}"/>
    <cellStyle name="Normal 2 3 2 3 2 2" xfId="518" xr:uid="{00000000-0005-0000-0000-0000DE020000}"/>
    <cellStyle name="Normal 2 3 2 3 2 2 2" xfId="1193" xr:uid="{00000000-0005-0000-0000-0000DF020000}"/>
    <cellStyle name="Normal 2 3 2 3 2 2 2 2" xfId="2323" xr:uid="{16849CF3-637D-4CD9-8F2B-EF06FEF07250}"/>
    <cellStyle name="Normal 2 3 2 3 2 2 3" xfId="1666" xr:uid="{E7F6B023-95A0-4AB7-A8BE-525416CBACE2}"/>
    <cellStyle name="Normal 2 3 2 3 2 3" xfId="751" xr:uid="{00000000-0005-0000-0000-0000E0020000}"/>
    <cellStyle name="Normal 2 3 2 3 2 3 2" xfId="1881" xr:uid="{86390C7A-9CC4-46C6-B2DF-64E8EFBCCE59}"/>
    <cellStyle name="Normal 2 3 2 3 2 4" xfId="978" xr:uid="{00000000-0005-0000-0000-0000E1020000}"/>
    <cellStyle name="Normal 2 3 2 3 2 4 2" xfId="2108" xr:uid="{67D7038C-C1A1-45B3-9318-9008274067F9}"/>
    <cellStyle name="Normal 2 3 2 3 2 5" xfId="1457" xr:uid="{81849CF1-0C48-40F0-87EB-007967E3869E}"/>
    <cellStyle name="Normal 2 3 2 3 3" xfId="408" xr:uid="{00000000-0005-0000-0000-0000E2020000}"/>
    <cellStyle name="Normal 2 3 2 3 3 2" xfId="1083" xr:uid="{00000000-0005-0000-0000-0000E3020000}"/>
    <cellStyle name="Normal 2 3 2 3 3 2 2" xfId="2213" xr:uid="{657DFC94-B945-4345-ADAD-BCEFAA4E9C13}"/>
    <cellStyle name="Normal 2 3 2 3 3 3" xfId="1562" xr:uid="{1B30580B-AF33-4FBC-BAA8-709D04DEE79E}"/>
    <cellStyle name="Normal 2 3 2 3 4" xfId="641" xr:uid="{00000000-0005-0000-0000-0000E4020000}"/>
    <cellStyle name="Normal 2 3 2 3 4 2" xfId="1771" xr:uid="{543F9C97-120C-46E4-8E8C-27E9D0DDC437}"/>
    <cellStyle name="Normal 2 3 2 3 5" xfId="874" xr:uid="{00000000-0005-0000-0000-0000E5020000}"/>
    <cellStyle name="Normal 2 3 2 3 5 2" xfId="2004" xr:uid="{9A724C55-AF8A-48DA-9C5B-C7168C9AD9EB}"/>
    <cellStyle name="Normal 2 3 2 3 6" xfId="1352" xr:uid="{154413AE-887A-4F39-ADD7-E399CA069486}"/>
    <cellStyle name="Normal 2 3 2 4" xfId="279" xr:uid="{00000000-0005-0000-0000-0000E6020000}"/>
    <cellStyle name="Normal 2 3 2 4 2" xfId="515" xr:uid="{00000000-0005-0000-0000-0000E7020000}"/>
    <cellStyle name="Normal 2 3 2 4 2 2" xfId="1190" xr:uid="{00000000-0005-0000-0000-0000E8020000}"/>
    <cellStyle name="Normal 2 3 2 4 2 2 2" xfId="2320" xr:uid="{BE9C6414-84D9-48B4-879D-5A3BBACF16A3}"/>
    <cellStyle name="Normal 2 3 2 4 2 3" xfId="1663" xr:uid="{D78A5CF5-7723-4EE6-8150-50C98A1D099B}"/>
    <cellStyle name="Normal 2 3 2 4 3" xfId="748" xr:uid="{00000000-0005-0000-0000-0000E9020000}"/>
    <cellStyle name="Normal 2 3 2 4 3 2" xfId="1878" xr:uid="{860479E4-7DDF-4872-BCB7-FBC2A549AA32}"/>
    <cellStyle name="Normal 2 3 2 4 4" xfId="975" xr:uid="{00000000-0005-0000-0000-0000EA020000}"/>
    <cellStyle name="Normal 2 3 2 4 4 2" xfId="2105" xr:uid="{830D37AD-0701-43C7-9AEE-D07C7FA50134}"/>
    <cellStyle name="Normal 2 3 2 4 5" xfId="1454" xr:uid="{BDB8E909-D8BC-4EF0-9638-4A8F665D8697}"/>
    <cellStyle name="Normal 2 3 2 5" xfId="405" xr:uid="{00000000-0005-0000-0000-0000EB020000}"/>
    <cellStyle name="Normal 2 3 2 5 2" xfId="1080" xr:uid="{00000000-0005-0000-0000-0000EC020000}"/>
    <cellStyle name="Normal 2 3 2 5 2 2" xfId="2210" xr:uid="{763FECF7-AC41-4BFF-885A-08393FC1D461}"/>
    <cellStyle name="Normal 2 3 2 5 3" xfId="1559" xr:uid="{DB3B841D-7B54-4A3B-87F0-CDED32E57B76}"/>
    <cellStyle name="Normal 2 3 2 6" xfId="638" xr:uid="{00000000-0005-0000-0000-0000ED020000}"/>
    <cellStyle name="Normal 2 3 2 6 2" xfId="1768" xr:uid="{F9A05828-E456-4B0F-9DED-CB4FB63CA460}"/>
    <cellStyle name="Normal 2 3 2 7" xfId="871" xr:uid="{00000000-0005-0000-0000-0000EE020000}"/>
    <cellStyle name="Normal 2 3 2 7 2" xfId="2001" xr:uid="{27771B69-A004-4DC3-8944-6B2616292C1E}"/>
    <cellStyle name="Normal 2 3 2 8" xfId="1349" xr:uid="{D9582742-40BA-4C27-BFC8-ED66387BC4D1}"/>
    <cellStyle name="Normal 2 3 3" xfId="130" xr:uid="{00000000-0005-0000-0000-0000EF020000}"/>
    <cellStyle name="Normal 2 3 3 2" xfId="131" xr:uid="{00000000-0005-0000-0000-0000F0020000}"/>
    <cellStyle name="Normal 2 3 3 2 2" xfId="284" xr:uid="{00000000-0005-0000-0000-0000F1020000}"/>
    <cellStyle name="Normal 2 3 3 2 2 2" xfId="520" xr:uid="{00000000-0005-0000-0000-0000F2020000}"/>
    <cellStyle name="Normal 2 3 3 2 2 2 2" xfId="1195" xr:uid="{00000000-0005-0000-0000-0000F3020000}"/>
    <cellStyle name="Normal 2 3 3 2 2 2 2 2" xfId="2325" xr:uid="{98F19AF1-40AB-459E-A7BE-19C56B5A092F}"/>
    <cellStyle name="Normal 2 3 3 2 2 2 3" xfId="1668" xr:uid="{A8094EF2-2986-479A-ACE2-63149FBBE6B4}"/>
    <cellStyle name="Normal 2 3 3 2 2 3" xfId="753" xr:uid="{00000000-0005-0000-0000-0000F4020000}"/>
    <cellStyle name="Normal 2 3 3 2 2 3 2" xfId="1883" xr:uid="{39356D6C-2B25-43A1-B8A3-0586D35D0827}"/>
    <cellStyle name="Normal 2 3 3 2 2 4" xfId="980" xr:uid="{00000000-0005-0000-0000-0000F5020000}"/>
    <cellStyle name="Normal 2 3 3 2 2 4 2" xfId="2110" xr:uid="{D7DDF9B7-5944-4313-8CB7-C4D29CD721D0}"/>
    <cellStyle name="Normal 2 3 3 2 2 5" xfId="1459" xr:uid="{ED1A94CB-2A7E-4ED1-B661-604D684354E9}"/>
    <cellStyle name="Normal 2 3 3 2 3" xfId="410" xr:uid="{00000000-0005-0000-0000-0000F6020000}"/>
    <cellStyle name="Normal 2 3 3 2 3 2" xfId="1085" xr:uid="{00000000-0005-0000-0000-0000F7020000}"/>
    <cellStyle name="Normal 2 3 3 2 3 2 2" xfId="2215" xr:uid="{33CAC0F1-82C9-4789-B7F3-99C886952983}"/>
    <cellStyle name="Normal 2 3 3 2 3 3" xfId="1564" xr:uid="{37A3ED99-D01A-45F0-9746-48187B7B5D7C}"/>
    <cellStyle name="Normal 2 3 3 2 4" xfId="643" xr:uid="{00000000-0005-0000-0000-0000F8020000}"/>
    <cellStyle name="Normal 2 3 3 2 4 2" xfId="1773" xr:uid="{CEA9E573-14F6-4999-879D-EAC7AE918F3A}"/>
    <cellStyle name="Normal 2 3 3 2 5" xfId="876" xr:uid="{00000000-0005-0000-0000-0000F9020000}"/>
    <cellStyle name="Normal 2 3 3 2 5 2" xfId="2006" xr:uid="{7DD7E3F7-6DEF-4A48-BC55-7140CFFEF21D}"/>
    <cellStyle name="Normal 2 3 3 2 6" xfId="1354" xr:uid="{096E19AF-D261-4688-9F18-1F18104B4A45}"/>
    <cellStyle name="Normal 2 3 3 3" xfId="283" xr:uid="{00000000-0005-0000-0000-0000FA020000}"/>
    <cellStyle name="Normal 2 3 3 3 2" xfId="519" xr:uid="{00000000-0005-0000-0000-0000FB020000}"/>
    <cellStyle name="Normal 2 3 3 3 2 2" xfId="1194" xr:uid="{00000000-0005-0000-0000-0000FC020000}"/>
    <cellStyle name="Normal 2 3 3 3 2 2 2" xfId="2324" xr:uid="{723F803D-18BB-4567-B5CB-E373287C94FC}"/>
    <cellStyle name="Normal 2 3 3 3 2 3" xfId="1667" xr:uid="{F58EAA36-7490-431F-8A7A-7A8156395C9B}"/>
    <cellStyle name="Normal 2 3 3 3 3" xfId="752" xr:uid="{00000000-0005-0000-0000-0000FD020000}"/>
    <cellStyle name="Normal 2 3 3 3 3 2" xfId="1882" xr:uid="{64926CC4-0AC7-4C52-8A9E-56C5843E2F94}"/>
    <cellStyle name="Normal 2 3 3 3 4" xfId="979" xr:uid="{00000000-0005-0000-0000-0000FE020000}"/>
    <cellStyle name="Normal 2 3 3 3 4 2" xfId="2109" xr:uid="{10743666-0DFB-4E66-9E04-6DF4F10D7BBD}"/>
    <cellStyle name="Normal 2 3 3 3 5" xfId="1458" xr:uid="{DD905C3A-6FE2-4FFF-91FF-38C7734E952A}"/>
    <cellStyle name="Normal 2 3 3 4" xfId="409" xr:uid="{00000000-0005-0000-0000-0000FF020000}"/>
    <cellStyle name="Normal 2 3 3 4 2" xfId="1084" xr:uid="{00000000-0005-0000-0000-000000030000}"/>
    <cellStyle name="Normal 2 3 3 4 2 2" xfId="2214" xr:uid="{15C066BD-D5A9-463E-931E-43FA6A615B43}"/>
    <cellStyle name="Normal 2 3 3 4 3" xfId="1563" xr:uid="{B1E01E7D-6504-4905-A531-8154C4E714D1}"/>
    <cellStyle name="Normal 2 3 3 5" xfId="642" xr:uid="{00000000-0005-0000-0000-000001030000}"/>
    <cellStyle name="Normal 2 3 3 5 2" xfId="1772" xr:uid="{8A554555-FCEA-4363-8ED9-D0E16A502064}"/>
    <cellStyle name="Normal 2 3 3 6" xfId="875" xr:uid="{00000000-0005-0000-0000-000002030000}"/>
    <cellStyle name="Normal 2 3 3 6 2" xfId="2005" xr:uid="{F73EBB52-2B05-487F-A8DF-91AF14391B91}"/>
    <cellStyle name="Normal 2 3 3 7" xfId="1353" xr:uid="{67E38363-CB9B-4214-BDAB-535C16A6000D}"/>
    <cellStyle name="Normal 2 3 4" xfId="132" xr:uid="{00000000-0005-0000-0000-000003030000}"/>
    <cellStyle name="Normal 2 3 4 2" xfId="285" xr:uid="{00000000-0005-0000-0000-000004030000}"/>
    <cellStyle name="Normal 2 3 4 2 2" xfId="521" xr:uid="{00000000-0005-0000-0000-000005030000}"/>
    <cellStyle name="Normal 2 3 4 2 2 2" xfId="1196" xr:uid="{00000000-0005-0000-0000-000006030000}"/>
    <cellStyle name="Normal 2 3 4 2 2 2 2" xfId="2326" xr:uid="{B41844C6-38D9-4A26-8245-3E5FBB0B48A2}"/>
    <cellStyle name="Normal 2 3 4 2 2 3" xfId="1669" xr:uid="{914CB7E7-7502-45C0-9E6B-B211924B0D58}"/>
    <cellStyle name="Normal 2 3 4 2 3" xfId="754" xr:uid="{00000000-0005-0000-0000-000007030000}"/>
    <cellStyle name="Normal 2 3 4 2 3 2" xfId="1884" xr:uid="{CDEE3928-EBB5-4211-91DB-C22A98963561}"/>
    <cellStyle name="Normal 2 3 4 2 4" xfId="981" xr:uid="{00000000-0005-0000-0000-000008030000}"/>
    <cellStyle name="Normal 2 3 4 2 4 2" xfId="2111" xr:uid="{A4C990D5-9A34-4199-ABEB-146EE89D5B18}"/>
    <cellStyle name="Normal 2 3 4 2 5" xfId="1460" xr:uid="{79132128-1104-4D90-B6A6-7648B525D4B3}"/>
    <cellStyle name="Normal 2 3 4 3" xfId="411" xr:uid="{00000000-0005-0000-0000-000009030000}"/>
    <cellStyle name="Normal 2 3 4 3 2" xfId="1086" xr:uid="{00000000-0005-0000-0000-00000A030000}"/>
    <cellStyle name="Normal 2 3 4 3 2 2" xfId="2216" xr:uid="{9F6A3C76-9221-4139-88CE-700640AFAD47}"/>
    <cellStyle name="Normal 2 3 4 3 3" xfId="1565" xr:uid="{00DF3C01-98C2-4138-939C-F11DCDA2D55E}"/>
    <cellStyle name="Normal 2 3 4 4" xfId="644" xr:uid="{00000000-0005-0000-0000-00000B030000}"/>
    <cellStyle name="Normal 2 3 4 4 2" xfId="1774" xr:uid="{88C40C8B-7574-47C6-99A0-C843369A181D}"/>
    <cellStyle name="Normal 2 3 4 5" xfId="877" xr:uid="{00000000-0005-0000-0000-00000C030000}"/>
    <cellStyle name="Normal 2 3 4 5 2" xfId="2007" xr:uid="{E0656ABA-6D6D-4564-8C0F-9B58903851B6}"/>
    <cellStyle name="Normal 2 3 4 6" xfId="1355" xr:uid="{5C3DE15A-C27A-498E-A06B-58DED53DFEE7}"/>
    <cellStyle name="Normal 2 3 5" xfId="278" xr:uid="{00000000-0005-0000-0000-00000D030000}"/>
    <cellStyle name="Normal 2 3 5 2" xfId="514" xr:uid="{00000000-0005-0000-0000-00000E030000}"/>
    <cellStyle name="Normal 2 3 5 2 2" xfId="1189" xr:uid="{00000000-0005-0000-0000-00000F030000}"/>
    <cellStyle name="Normal 2 3 5 2 2 2" xfId="2319" xr:uid="{78C1F2DF-8E42-4CA0-92D8-D75210621840}"/>
    <cellStyle name="Normal 2 3 5 2 3" xfId="1662" xr:uid="{B03F5E97-1F91-4502-B9B1-9AEDDB4FFAA5}"/>
    <cellStyle name="Normal 2 3 5 3" xfId="747" xr:uid="{00000000-0005-0000-0000-000010030000}"/>
    <cellStyle name="Normal 2 3 5 3 2" xfId="1877" xr:uid="{DDDE2846-26BA-404F-AED1-6D94D12FBE77}"/>
    <cellStyle name="Normal 2 3 5 4" xfId="974" xr:uid="{00000000-0005-0000-0000-000011030000}"/>
    <cellStyle name="Normal 2 3 5 4 2" xfId="2104" xr:uid="{D29FB190-47BB-4CFB-93A6-B8897E7A0487}"/>
    <cellStyle name="Normal 2 3 5 5" xfId="1453" xr:uid="{5668CB8A-838D-4B5F-90C8-D7C86F2A99D3}"/>
    <cellStyle name="Normal 2 3 6" xfId="404" xr:uid="{00000000-0005-0000-0000-000012030000}"/>
    <cellStyle name="Normal 2 3 6 2" xfId="1079" xr:uid="{00000000-0005-0000-0000-000013030000}"/>
    <cellStyle name="Normal 2 3 6 2 2" xfId="2209" xr:uid="{D416DE03-4546-4AF3-802A-E892F92E6BF6}"/>
    <cellStyle name="Normal 2 3 6 3" xfId="1558" xr:uid="{108A4EEB-92A0-454D-9639-6B86C31606BC}"/>
    <cellStyle name="Normal 2 3 7" xfId="637" xr:uid="{00000000-0005-0000-0000-000014030000}"/>
    <cellStyle name="Normal 2 3 7 2" xfId="1767" xr:uid="{EA4D331D-6ECC-40DC-91D2-872E2031869C}"/>
    <cellStyle name="Normal 2 3 8" xfId="870" xr:uid="{00000000-0005-0000-0000-000015030000}"/>
    <cellStyle name="Normal 2 3 8 2" xfId="2000" xr:uid="{A7BEA268-4249-46C9-BCCA-0BD6B6D0B2B2}"/>
    <cellStyle name="Normal 2 3 9" xfId="1348" xr:uid="{71DB075A-B04D-4514-A575-6151BF259004}"/>
    <cellStyle name="Normal 2 4" xfId="5" xr:uid="{00000000-0005-0000-0000-000016030000}"/>
    <cellStyle name="Normal 2 4 10" xfId="584" xr:uid="{00000000-0005-0000-0000-000017030000}"/>
    <cellStyle name="Normal 2 4 10 2" xfId="1714" xr:uid="{82FF7690-14D4-47AA-94AA-47C1C4C8C0B2}"/>
    <cellStyle name="Normal 2 4 11" xfId="817" xr:uid="{00000000-0005-0000-0000-000018030000}"/>
    <cellStyle name="Normal 2 4 11 2" xfId="1947" xr:uid="{3DC25947-DDD5-4C71-BD66-398FC84B43DC}"/>
    <cellStyle name="Normal 2 4 12" xfId="1295" xr:uid="{DDF33F82-7186-4E5E-98AC-74FD255B10F8}"/>
    <cellStyle name="Normal 2 4 2" xfId="133" xr:uid="{00000000-0005-0000-0000-000019030000}"/>
    <cellStyle name="Normal 2 4 2 2" xfId="134" xr:uid="{00000000-0005-0000-0000-00001A030000}"/>
    <cellStyle name="Normal 2 4 2 2 2" xfId="135" xr:uid="{00000000-0005-0000-0000-00001B030000}"/>
    <cellStyle name="Normal 2 4 2 2 2 2" xfId="288" xr:uid="{00000000-0005-0000-0000-00001C030000}"/>
    <cellStyle name="Normal 2 4 2 2 2 2 2" xfId="524" xr:uid="{00000000-0005-0000-0000-00001D030000}"/>
    <cellStyle name="Normal 2 4 2 2 2 2 2 2" xfId="1199" xr:uid="{00000000-0005-0000-0000-00001E030000}"/>
    <cellStyle name="Normal 2 4 2 2 2 2 2 2 2" xfId="2329" xr:uid="{8C9B7B50-3269-432C-BCBB-2EC3F907F834}"/>
    <cellStyle name="Normal 2 4 2 2 2 2 2 3" xfId="1672" xr:uid="{4FEC00E2-9596-43FA-8F10-16987C08B6A5}"/>
    <cellStyle name="Normal 2 4 2 2 2 2 3" xfId="757" xr:uid="{00000000-0005-0000-0000-00001F030000}"/>
    <cellStyle name="Normal 2 4 2 2 2 2 3 2" xfId="1887" xr:uid="{31195BD4-1BAC-42A4-A804-B9130EAB5DA7}"/>
    <cellStyle name="Normal 2 4 2 2 2 2 4" xfId="984" xr:uid="{00000000-0005-0000-0000-000020030000}"/>
    <cellStyle name="Normal 2 4 2 2 2 2 4 2" xfId="2114" xr:uid="{FBD3FC51-299A-4B40-BE40-F43921B460C7}"/>
    <cellStyle name="Normal 2 4 2 2 2 2 5" xfId="1463" xr:uid="{7B5BAEC1-0440-4A1B-A93B-5EEC25559C56}"/>
    <cellStyle name="Normal 2 4 2 2 2 3" xfId="414" xr:uid="{00000000-0005-0000-0000-000021030000}"/>
    <cellStyle name="Normal 2 4 2 2 2 3 2" xfId="1089" xr:uid="{00000000-0005-0000-0000-000022030000}"/>
    <cellStyle name="Normal 2 4 2 2 2 3 2 2" xfId="2219" xr:uid="{7716E4A3-3703-4298-97D5-ABF386CE977A}"/>
    <cellStyle name="Normal 2 4 2 2 2 3 3" xfId="1568" xr:uid="{30906286-284F-4322-9F76-6893765E9682}"/>
    <cellStyle name="Normal 2 4 2 2 2 4" xfId="647" xr:uid="{00000000-0005-0000-0000-000023030000}"/>
    <cellStyle name="Normal 2 4 2 2 2 4 2" xfId="1777" xr:uid="{02AFE137-E418-4F2A-ACD9-6CE26E399D10}"/>
    <cellStyle name="Normal 2 4 2 2 2 5" xfId="880" xr:uid="{00000000-0005-0000-0000-000024030000}"/>
    <cellStyle name="Normal 2 4 2 2 2 5 2" xfId="2010" xr:uid="{6AD0AD2A-FFF8-4AC8-A4EC-CC413C4BAC16}"/>
    <cellStyle name="Normal 2 4 2 2 2 6" xfId="1358" xr:uid="{E89AF789-13F3-4CFD-9ABA-017F2F5A4D59}"/>
    <cellStyle name="Normal 2 4 2 2 3" xfId="287" xr:uid="{00000000-0005-0000-0000-000025030000}"/>
    <cellStyle name="Normal 2 4 2 2 3 2" xfId="523" xr:uid="{00000000-0005-0000-0000-000026030000}"/>
    <cellStyle name="Normal 2 4 2 2 3 2 2" xfId="1198" xr:uid="{00000000-0005-0000-0000-000027030000}"/>
    <cellStyle name="Normal 2 4 2 2 3 2 2 2" xfId="2328" xr:uid="{7ADFF305-9692-411C-9821-D8F7D079036D}"/>
    <cellStyle name="Normal 2 4 2 2 3 2 3" xfId="1671" xr:uid="{B4123D52-E2C3-41EB-A9F1-3921A8662C1E}"/>
    <cellStyle name="Normal 2 4 2 2 3 3" xfId="756" xr:uid="{00000000-0005-0000-0000-000028030000}"/>
    <cellStyle name="Normal 2 4 2 2 3 3 2" xfId="1886" xr:uid="{5A01CA5E-D341-41EB-AC04-1DAD57C84083}"/>
    <cellStyle name="Normal 2 4 2 2 3 4" xfId="983" xr:uid="{00000000-0005-0000-0000-000029030000}"/>
    <cellStyle name="Normal 2 4 2 2 3 4 2" xfId="2113" xr:uid="{1B84DCBD-EA61-4DAE-A515-03ABC426036E}"/>
    <cellStyle name="Normal 2 4 2 2 3 5" xfId="1462" xr:uid="{500658F0-CA53-4E44-8CF4-5AC3E153E895}"/>
    <cellStyle name="Normal 2 4 2 2 4" xfId="413" xr:uid="{00000000-0005-0000-0000-00002A030000}"/>
    <cellStyle name="Normal 2 4 2 2 4 2" xfId="1088" xr:uid="{00000000-0005-0000-0000-00002B030000}"/>
    <cellStyle name="Normal 2 4 2 2 4 2 2" xfId="2218" xr:uid="{E50CE57B-B68D-4C43-A69A-935BC846C0DE}"/>
    <cellStyle name="Normal 2 4 2 2 4 3" xfId="1567" xr:uid="{D9B4E694-1351-453C-A360-1501A0D77ACB}"/>
    <cellStyle name="Normal 2 4 2 2 5" xfId="646" xr:uid="{00000000-0005-0000-0000-00002C030000}"/>
    <cellStyle name="Normal 2 4 2 2 5 2" xfId="1776" xr:uid="{174FD092-1133-4162-BAE1-790513FC0AA0}"/>
    <cellStyle name="Normal 2 4 2 2 6" xfId="879" xr:uid="{00000000-0005-0000-0000-00002D030000}"/>
    <cellStyle name="Normal 2 4 2 2 6 2" xfId="2009" xr:uid="{F47345DF-FFD9-40FE-8704-23D66BD29381}"/>
    <cellStyle name="Normal 2 4 2 2 7" xfId="1357" xr:uid="{EAD8A4D8-E16D-4C62-9D1F-D0874F042EBE}"/>
    <cellStyle name="Normal 2 4 2 3" xfId="136" xr:uid="{00000000-0005-0000-0000-00002E030000}"/>
    <cellStyle name="Normal 2 4 2 3 2" xfId="289" xr:uid="{00000000-0005-0000-0000-00002F030000}"/>
    <cellStyle name="Normal 2 4 2 3 2 2" xfId="525" xr:uid="{00000000-0005-0000-0000-000030030000}"/>
    <cellStyle name="Normal 2 4 2 3 2 2 2" xfId="1200" xr:uid="{00000000-0005-0000-0000-000031030000}"/>
    <cellStyle name="Normal 2 4 2 3 2 2 2 2" xfId="2330" xr:uid="{14C702F7-C4D7-42E6-AE57-C44C136DE764}"/>
    <cellStyle name="Normal 2 4 2 3 2 2 3" xfId="1673" xr:uid="{0AE05F45-22D4-4C62-9CA5-033D372DCCD5}"/>
    <cellStyle name="Normal 2 4 2 3 2 3" xfId="758" xr:uid="{00000000-0005-0000-0000-000032030000}"/>
    <cellStyle name="Normal 2 4 2 3 2 3 2" xfId="1888" xr:uid="{F82FB9FA-DE8E-4B05-A6C7-F99FA486BCDB}"/>
    <cellStyle name="Normal 2 4 2 3 2 4" xfId="985" xr:uid="{00000000-0005-0000-0000-000033030000}"/>
    <cellStyle name="Normal 2 4 2 3 2 4 2" xfId="2115" xr:uid="{82C7112A-068E-4524-B6D1-AC40231BA86F}"/>
    <cellStyle name="Normal 2 4 2 3 2 5" xfId="1464" xr:uid="{74C91040-FD6D-4CAF-A074-7AFAB194D6B0}"/>
    <cellStyle name="Normal 2 4 2 3 3" xfId="415" xr:uid="{00000000-0005-0000-0000-000034030000}"/>
    <cellStyle name="Normal 2 4 2 3 3 2" xfId="1090" xr:uid="{00000000-0005-0000-0000-000035030000}"/>
    <cellStyle name="Normal 2 4 2 3 3 2 2" xfId="2220" xr:uid="{804D1BD3-B969-40A9-87D3-B5526B470E22}"/>
    <cellStyle name="Normal 2 4 2 3 3 3" xfId="1569" xr:uid="{6CAB8974-BE95-4E95-BFFD-2AD5E90582F1}"/>
    <cellStyle name="Normal 2 4 2 3 4" xfId="648" xr:uid="{00000000-0005-0000-0000-000036030000}"/>
    <cellStyle name="Normal 2 4 2 3 4 2" xfId="1778" xr:uid="{2A209EC3-980A-49D1-ADEE-5B82B5A4F520}"/>
    <cellStyle name="Normal 2 4 2 3 5" xfId="881" xr:uid="{00000000-0005-0000-0000-000037030000}"/>
    <cellStyle name="Normal 2 4 2 3 5 2" xfId="2011" xr:uid="{3BE68FE2-6D4B-4174-B1E8-1FB10C293663}"/>
    <cellStyle name="Normal 2 4 2 3 6" xfId="1359" xr:uid="{5AA2009A-F9A6-4232-99D6-56A0E643FC0F}"/>
    <cellStyle name="Normal 2 4 2 4" xfId="286" xr:uid="{00000000-0005-0000-0000-000038030000}"/>
    <cellStyle name="Normal 2 4 2 4 2" xfId="522" xr:uid="{00000000-0005-0000-0000-000039030000}"/>
    <cellStyle name="Normal 2 4 2 4 2 2" xfId="1197" xr:uid="{00000000-0005-0000-0000-00003A030000}"/>
    <cellStyle name="Normal 2 4 2 4 2 2 2" xfId="2327" xr:uid="{E163D2E2-341B-4766-96D0-078316B84F54}"/>
    <cellStyle name="Normal 2 4 2 4 2 3" xfId="1670" xr:uid="{F1330FDA-C466-48A3-8F09-A21D95AB333A}"/>
    <cellStyle name="Normal 2 4 2 4 3" xfId="755" xr:uid="{00000000-0005-0000-0000-00003B030000}"/>
    <cellStyle name="Normal 2 4 2 4 3 2" xfId="1885" xr:uid="{099174FD-0039-4FD3-AFA0-1FDAC502FF12}"/>
    <cellStyle name="Normal 2 4 2 4 4" xfId="982" xr:uid="{00000000-0005-0000-0000-00003C030000}"/>
    <cellStyle name="Normal 2 4 2 4 4 2" xfId="2112" xr:uid="{AA49C226-D37B-40FC-A935-833580BE70A9}"/>
    <cellStyle name="Normal 2 4 2 4 5" xfId="1461" xr:uid="{34DE3E8A-D724-4427-8E0A-353C0CC67BBB}"/>
    <cellStyle name="Normal 2 4 2 5" xfId="412" xr:uid="{00000000-0005-0000-0000-00003D030000}"/>
    <cellStyle name="Normal 2 4 2 5 2" xfId="1087" xr:uid="{00000000-0005-0000-0000-00003E030000}"/>
    <cellStyle name="Normal 2 4 2 5 2 2" xfId="2217" xr:uid="{0BA4EB08-76F6-41CD-8EA7-139231D9C8E0}"/>
    <cellStyle name="Normal 2 4 2 5 3" xfId="1566" xr:uid="{7318DE70-D736-46E3-AC7F-05CF2DF7C028}"/>
    <cellStyle name="Normal 2 4 2 6" xfId="645" xr:uid="{00000000-0005-0000-0000-00003F030000}"/>
    <cellStyle name="Normal 2 4 2 6 2" xfId="1775" xr:uid="{6B81D344-9778-498E-A48F-2EEFC98A90BF}"/>
    <cellStyle name="Normal 2 4 2 7" xfId="878" xr:uid="{00000000-0005-0000-0000-000040030000}"/>
    <cellStyle name="Normal 2 4 2 7 2" xfId="2008" xr:uid="{20BC6CCE-EDEA-4731-B049-8FE2C48F9B74}"/>
    <cellStyle name="Normal 2 4 2 8" xfId="1356" xr:uid="{CCC493A9-7AA4-468A-BA1F-E40DBEA8550A}"/>
    <cellStyle name="Normal 2 4 3" xfId="137" xr:uid="{00000000-0005-0000-0000-000041030000}"/>
    <cellStyle name="Normal 2 4 3 2" xfId="138" xr:uid="{00000000-0005-0000-0000-000042030000}"/>
    <cellStyle name="Normal 2 4 3 2 2" xfId="291" xr:uid="{00000000-0005-0000-0000-000043030000}"/>
    <cellStyle name="Normal 2 4 3 2 2 2" xfId="527" xr:uid="{00000000-0005-0000-0000-000044030000}"/>
    <cellStyle name="Normal 2 4 3 2 2 2 2" xfId="1202" xr:uid="{00000000-0005-0000-0000-000045030000}"/>
    <cellStyle name="Normal 2 4 3 2 2 2 2 2" xfId="2332" xr:uid="{6B924174-6ED6-46BE-A69D-3BE0029BFF83}"/>
    <cellStyle name="Normal 2 4 3 2 2 2 3" xfId="1675" xr:uid="{21247A20-9EC8-4F39-B6BE-7F86FC03AE10}"/>
    <cellStyle name="Normal 2 4 3 2 2 3" xfId="760" xr:uid="{00000000-0005-0000-0000-000046030000}"/>
    <cellStyle name="Normal 2 4 3 2 2 3 2" xfId="1890" xr:uid="{6BB0EB1E-5EC7-44FD-97E9-4398FB9BB92E}"/>
    <cellStyle name="Normal 2 4 3 2 2 4" xfId="987" xr:uid="{00000000-0005-0000-0000-000047030000}"/>
    <cellStyle name="Normal 2 4 3 2 2 4 2" xfId="2117" xr:uid="{B5FAE2F7-0D2E-4D36-B394-534197055878}"/>
    <cellStyle name="Normal 2 4 3 2 2 5" xfId="1466" xr:uid="{C66E3283-AC17-4CB0-9030-0A6567398AEC}"/>
    <cellStyle name="Normal 2 4 3 2 3" xfId="417" xr:uid="{00000000-0005-0000-0000-000048030000}"/>
    <cellStyle name="Normal 2 4 3 2 3 2" xfId="1092" xr:uid="{00000000-0005-0000-0000-000049030000}"/>
    <cellStyle name="Normal 2 4 3 2 3 2 2" xfId="2222" xr:uid="{28B65B46-D1EC-4DE0-9598-A65ACC2A548F}"/>
    <cellStyle name="Normal 2 4 3 2 3 3" xfId="1571" xr:uid="{8C920A7F-1E9A-4BE9-AC8C-89EFFE2A4469}"/>
    <cellStyle name="Normal 2 4 3 2 4" xfId="650" xr:uid="{00000000-0005-0000-0000-00004A030000}"/>
    <cellStyle name="Normal 2 4 3 2 4 2" xfId="1780" xr:uid="{53E557E9-AAB4-4899-BD41-B9FB64C8FF93}"/>
    <cellStyle name="Normal 2 4 3 2 5" xfId="883" xr:uid="{00000000-0005-0000-0000-00004B030000}"/>
    <cellStyle name="Normal 2 4 3 2 5 2" xfId="2013" xr:uid="{B2D76FDF-A145-4BBC-BB10-0A0E7909E821}"/>
    <cellStyle name="Normal 2 4 3 2 6" xfId="1361" xr:uid="{B7B51806-6B7B-4F03-8380-B933F1C37789}"/>
    <cellStyle name="Normal 2 4 3 3" xfId="290" xr:uid="{00000000-0005-0000-0000-00004C030000}"/>
    <cellStyle name="Normal 2 4 3 3 2" xfId="526" xr:uid="{00000000-0005-0000-0000-00004D030000}"/>
    <cellStyle name="Normal 2 4 3 3 2 2" xfId="1201" xr:uid="{00000000-0005-0000-0000-00004E030000}"/>
    <cellStyle name="Normal 2 4 3 3 2 2 2" xfId="2331" xr:uid="{08F309D8-C7C3-44DA-99FF-4494ED146A7F}"/>
    <cellStyle name="Normal 2 4 3 3 2 3" xfId="1674" xr:uid="{C4DA6BF8-FDC9-4AB1-83CD-648099E9F1F2}"/>
    <cellStyle name="Normal 2 4 3 3 3" xfId="759" xr:uid="{00000000-0005-0000-0000-00004F030000}"/>
    <cellStyle name="Normal 2 4 3 3 3 2" xfId="1889" xr:uid="{33128230-52A0-4288-BD14-B205AB2B2F5C}"/>
    <cellStyle name="Normal 2 4 3 3 4" xfId="986" xr:uid="{00000000-0005-0000-0000-000050030000}"/>
    <cellStyle name="Normal 2 4 3 3 4 2" xfId="2116" xr:uid="{4FD5F768-FA99-4BB7-80C3-72F0CD5CE498}"/>
    <cellStyle name="Normal 2 4 3 3 5" xfId="1465" xr:uid="{A1A8AED1-98D3-46C5-ADB2-AC093D89E183}"/>
    <cellStyle name="Normal 2 4 3 4" xfId="416" xr:uid="{00000000-0005-0000-0000-000051030000}"/>
    <cellStyle name="Normal 2 4 3 4 2" xfId="1091" xr:uid="{00000000-0005-0000-0000-000052030000}"/>
    <cellStyle name="Normal 2 4 3 4 2 2" xfId="2221" xr:uid="{BAF0A644-CB2D-49B2-B9A0-D29DE63929BE}"/>
    <cellStyle name="Normal 2 4 3 4 3" xfId="1570" xr:uid="{88F86C44-6B73-4BC7-A372-CD8612DBBB81}"/>
    <cellStyle name="Normal 2 4 3 5" xfId="649" xr:uid="{00000000-0005-0000-0000-000053030000}"/>
    <cellStyle name="Normal 2 4 3 5 2" xfId="1779" xr:uid="{F57CE144-DAE3-479D-BD20-0584AD419A53}"/>
    <cellStyle name="Normal 2 4 3 6" xfId="882" xr:uid="{00000000-0005-0000-0000-000054030000}"/>
    <cellStyle name="Normal 2 4 3 6 2" xfId="2012" xr:uid="{2A874592-9D0E-4049-AF2F-703C428BC911}"/>
    <cellStyle name="Normal 2 4 3 7" xfId="1360" xr:uid="{0C7717BA-4EB9-4081-A798-D36FA3AB0A5F}"/>
    <cellStyle name="Normal 2 4 4" xfId="139" xr:uid="{00000000-0005-0000-0000-000055030000}"/>
    <cellStyle name="Normal 2 4 4 2" xfId="292" xr:uid="{00000000-0005-0000-0000-000056030000}"/>
    <cellStyle name="Normal 2 4 4 2 2" xfId="528" xr:uid="{00000000-0005-0000-0000-000057030000}"/>
    <cellStyle name="Normal 2 4 4 2 2 2" xfId="1203" xr:uid="{00000000-0005-0000-0000-000058030000}"/>
    <cellStyle name="Normal 2 4 4 2 2 2 2" xfId="2333" xr:uid="{F1DE35E9-E342-434B-9B3D-D59C69F8249D}"/>
    <cellStyle name="Normal 2 4 4 2 2 3" xfId="1676" xr:uid="{864255A3-2127-4095-A5D5-FA480DADC0F2}"/>
    <cellStyle name="Normal 2 4 4 2 3" xfId="761" xr:uid="{00000000-0005-0000-0000-000059030000}"/>
    <cellStyle name="Normal 2 4 4 2 3 2" xfId="1891" xr:uid="{2579B056-60E9-4D31-B13B-970C664ACC7A}"/>
    <cellStyle name="Normal 2 4 4 2 4" xfId="988" xr:uid="{00000000-0005-0000-0000-00005A030000}"/>
    <cellStyle name="Normal 2 4 4 2 4 2" xfId="2118" xr:uid="{CFBD944F-22A5-4DD9-A454-FCDD9693C252}"/>
    <cellStyle name="Normal 2 4 4 2 5" xfId="1467" xr:uid="{0A3999FD-FFC1-41C7-881F-5647C67B3003}"/>
    <cellStyle name="Normal 2 4 4 3" xfId="418" xr:uid="{00000000-0005-0000-0000-00005B030000}"/>
    <cellStyle name="Normal 2 4 4 3 2" xfId="1093" xr:uid="{00000000-0005-0000-0000-00005C030000}"/>
    <cellStyle name="Normal 2 4 4 3 2 2" xfId="2223" xr:uid="{52EEE047-C836-43DA-8FD3-D52A959362A7}"/>
    <cellStyle name="Normal 2 4 4 3 3" xfId="1572" xr:uid="{855942B7-74AC-4D91-A618-E3843A6C0F5E}"/>
    <cellStyle name="Normal 2 4 4 4" xfId="651" xr:uid="{00000000-0005-0000-0000-00005D030000}"/>
    <cellStyle name="Normal 2 4 4 4 2" xfId="1781" xr:uid="{69554CFC-BA1D-4398-80D8-001C40172F8E}"/>
    <cellStyle name="Normal 2 4 4 5" xfId="884" xr:uid="{00000000-0005-0000-0000-00005E030000}"/>
    <cellStyle name="Normal 2 4 4 5 2" xfId="2014" xr:uid="{20E2F8BB-EE57-40EA-8535-B47F06A1EBB6}"/>
    <cellStyle name="Normal 2 4 4 6" xfId="1362" xr:uid="{DB7FB2D5-6282-4716-9DB3-81EA4A4CBCF2}"/>
    <cellStyle name="Normal 2 4 5" xfId="200" xr:uid="{00000000-0005-0000-0000-00005F030000}"/>
    <cellStyle name="Normal 2 4 5 2" xfId="206" xr:uid="{00000000-0005-0000-0000-000060030000}"/>
    <cellStyle name="Normal 2 4 5 2 2" xfId="342" xr:uid="{00000000-0005-0000-0000-000061030000}"/>
    <cellStyle name="Normal 2 4 5 2 2 2" xfId="563" xr:uid="{00000000-0005-0000-0000-000062030000}"/>
    <cellStyle name="Normal 2 4 5 2 2 2 2" xfId="1238" xr:uid="{00000000-0005-0000-0000-000063030000}"/>
    <cellStyle name="Normal 2 4 5 2 2 2 2 2" xfId="2368" xr:uid="{A29E654B-664E-46D0-BC6C-666C534BB25F}"/>
    <cellStyle name="Normal 2 4 5 2 2 2 3" xfId="1705" xr:uid="{A2E27383-4116-43FF-A5CA-E7F8974254D9}"/>
    <cellStyle name="Normal 2 4 5 2 2 3" xfId="796" xr:uid="{00000000-0005-0000-0000-000064030000}"/>
    <cellStyle name="Normal 2 4 5 2 2 3 2" xfId="1926" xr:uid="{458B7D8D-3467-4246-8DD4-738A184BC106}"/>
    <cellStyle name="Normal 2 4 5 2 2 4" xfId="1017" xr:uid="{00000000-0005-0000-0000-000065030000}"/>
    <cellStyle name="Normal 2 4 5 2 2 4 2" xfId="2147" xr:uid="{83128FC5-9E19-4979-8B8B-5E173E593375}"/>
    <cellStyle name="Normal 2 4 5 2 2 5" xfId="1496" xr:uid="{E39C2CAD-833B-42F8-A5FB-B0BF7CB03991}"/>
    <cellStyle name="Normal 2 4 5 2 3" xfId="446" xr:uid="{00000000-0005-0000-0000-000066030000}"/>
    <cellStyle name="Normal 2 4 5 2 3 2" xfId="1121" xr:uid="{00000000-0005-0000-0000-000067030000}"/>
    <cellStyle name="Normal 2 4 5 2 3 2 2" xfId="2251" xr:uid="{26979B64-4400-4DF8-B257-02E9E059DF62}"/>
    <cellStyle name="Normal 2 4 5 2 3 3" xfId="1600" xr:uid="{365A6F83-0786-4FF1-8002-F2A1003A91A5}"/>
    <cellStyle name="Normal 2 4 5 2 3 4" xfId="2408" xr:uid="{D4968B4D-2F2E-428D-AB11-14ACD36EB02A}"/>
    <cellStyle name="Normal 2 4 5 2 3 4 2" xfId="2410" xr:uid="{9D5F234B-6B17-452F-873B-DF39D62C192A}"/>
    <cellStyle name="Normal 2 4 5 2 4" xfId="679" xr:uid="{00000000-0005-0000-0000-000068030000}"/>
    <cellStyle name="Normal 2 4 5 2 4 2" xfId="1809" xr:uid="{ED12F576-5680-4F4B-8041-D095F1F152DA}"/>
    <cellStyle name="Normal 2 4 5 2 5" xfId="912" xr:uid="{00000000-0005-0000-0000-000069030000}"/>
    <cellStyle name="Normal 2 4 5 2 5 2" xfId="2042" xr:uid="{4EC102B5-CD60-43A2-A943-0264C73EEFAA}"/>
    <cellStyle name="Normal 2 4 5 2 6" xfId="1390" xr:uid="{B73331DB-EA7F-4B7C-A91B-AF92F8A7F30C}"/>
    <cellStyle name="Normal 2 4 5 2 7" xfId="2403" xr:uid="{8747D1EB-6D58-45AD-A43B-A266435ED6D9}"/>
    <cellStyle name="Normal 2 4 5 3" xfId="337" xr:uid="{00000000-0005-0000-0000-00006A030000}"/>
    <cellStyle name="Normal 2 4 5 3 2" xfId="558" xr:uid="{00000000-0005-0000-0000-00006B030000}"/>
    <cellStyle name="Normal 2 4 5 3 2 2" xfId="1233" xr:uid="{00000000-0005-0000-0000-00006C030000}"/>
    <cellStyle name="Normal 2 4 5 3 2 2 2" xfId="2363" xr:uid="{9CFDEDEA-F444-4E5F-92A9-7913D27DF7B7}"/>
    <cellStyle name="Normal 2 4 5 3 2 3" xfId="1700" xr:uid="{AC1C9735-0A32-4C0B-B195-431D82D3ACCD}"/>
    <cellStyle name="Normal 2 4 5 3 3" xfId="791" xr:uid="{00000000-0005-0000-0000-00006D030000}"/>
    <cellStyle name="Normal 2 4 5 3 3 2" xfId="1921" xr:uid="{6558E1F3-9AF9-4224-B6DC-82EE9D0A406D}"/>
    <cellStyle name="Normal 2 4 5 3 4" xfId="1012" xr:uid="{00000000-0005-0000-0000-00006E030000}"/>
    <cellStyle name="Normal 2 4 5 3 4 2" xfId="2142" xr:uid="{837C43B1-0ECF-4879-B0D6-4C844F564AED}"/>
    <cellStyle name="Normal 2 4 5 3 5" xfId="1491" xr:uid="{F1E99449-4BCE-42D1-BC46-9EED9248018C}"/>
    <cellStyle name="Normal 2 4 5 4" xfId="442" xr:uid="{00000000-0005-0000-0000-00006F030000}"/>
    <cellStyle name="Normal 2 4 5 4 2" xfId="1117" xr:uid="{00000000-0005-0000-0000-000070030000}"/>
    <cellStyle name="Normal 2 4 5 4 2 2" xfId="2247" xr:uid="{9B266988-D46B-4B2F-A3E4-05FD15016327}"/>
    <cellStyle name="Normal 2 4 5 4 3" xfId="1596" xr:uid="{34988FFB-5236-4379-B63A-9A2C4A9B83A2}"/>
    <cellStyle name="Normal 2 4 5 5" xfId="675" xr:uid="{00000000-0005-0000-0000-000071030000}"/>
    <cellStyle name="Normal 2 4 5 5 2" xfId="1805" xr:uid="{AA9CC002-BEF6-4108-AE90-EA0CC20AA51A}"/>
    <cellStyle name="Normal 2 4 5 6" xfId="908" xr:uid="{00000000-0005-0000-0000-000072030000}"/>
    <cellStyle name="Normal 2 4 5 6 2" xfId="2038" xr:uid="{7FC0F9C4-DF2B-4667-A10C-2C19451EAA19}"/>
    <cellStyle name="Normal 2 4 5 7" xfId="1386" xr:uid="{E86DCAC9-D00F-43C4-9D99-2ECDBE5F6B31}"/>
    <cellStyle name="Normal 2 4 6" xfId="203" xr:uid="{00000000-0005-0000-0000-000073030000}"/>
    <cellStyle name="Normal 2 4 6 2" xfId="340" xr:uid="{00000000-0005-0000-0000-000074030000}"/>
    <cellStyle name="Normal 2 4 6 2 2" xfId="561" xr:uid="{00000000-0005-0000-0000-000075030000}"/>
    <cellStyle name="Normal 2 4 6 2 2 2" xfId="1236" xr:uid="{00000000-0005-0000-0000-000076030000}"/>
    <cellStyle name="Normal 2 4 6 2 2 2 2" xfId="2366" xr:uid="{72832133-660B-4D28-873C-6FA115E3DE01}"/>
    <cellStyle name="Normal 2 4 6 2 2 3" xfId="1703" xr:uid="{766D1A29-B536-4F22-BB6A-717F3197B773}"/>
    <cellStyle name="Normal 2 4 6 2 3" xfId="794" xr:uid="{00000000-0005-0000-0000-000077030000}"/>
    <cellStyle name="Normal 2 4 6 2 3 2" xfId="1924" xr:uid="{317BFCEC-7572-4D95-BFE4-FC2031CB0303}"/>
    <cellStyle name="Normal 2 4 6 2 4" xfId="1015" xr:uid="{00000000-0005-0000-0000-000078030000}"/>
    <cellStyle name="Normal 2 4 6 2 4 2" xfId="2145" xr:uid="{8D5CE2DF-56B6-4415-A573-C9AB048CD210}"/>
    <cellStyle name="Normal 2 4 6 2 5" xfId="1494" xr:uid="{18E6CB7F-CA1B-49A0-9577-F04A57CFCE7E}"/>
    <cellStyle name="Normal 2 4 6 3" xfId="445" xr:uid="{00000000-0005-0000-0000-000079030000}"/>
    <cellStyle name="Normal 2 4 6 3 2" xfId="1120" xr:uid="{00000000-0005-0000-0000-00007A030000}"/>
    <cellStyle name="Normal 2 4 6 3 2 2" xfId="2250" xr:uid="{DAD33743-FCF2-470E-9F72-EAEB65FEB2FA}"/>
    <cellStyle name="Normal 2 4 6 3 3" xfId="1599" xr:uid="{B1C8EFD4-8EAC-4DA1-B188-B65C785B0E21}"/>
    <cellStyle name="Normal 2 4 6 4" xfId="678" xr:uid="{00000000-0005-0000-0000-00007B030000}"/>
    <cellStyle name="Normal 2 4 6 4 2" xfId="1808" xr:uid="{D6ED2B4D-CDC4-4A6E-B7CD-DB9BB0011F35}"/>
    <cellStyle name="Normal 2 4 6 5" xfId="911" xr:uid="{00000000-0005-0000-0000-00007C030000}"/>
    <cellStyle name="Normal 2 4 6 5 2" xfId="2041" xr:uid="{6E223323-1EEA-4B38-A494-8FECB4C119F1}"/>
    <cellStyle name="Normal 2 4 6 6" xfId="1389" xr:uid="{62304D9F-3F51-4C64-B1CA-D2676A16710E}"/>
    <cellStyle name="Normal 2 4 7" xfId="214" xr:uid="{00000000-0005-0000-0000-00007D030000}"/>
    <cellStyle name="Normal 2 4 7 2" xfId="348" xr:uid="{00000000-0005-0000-0000-00007E030000}"/>
    <cellStyle name="Normal 2 4 7 2 2" xfId="569" xr:uid="{00000000-0005-0000-0000-00007F030000}"/>
    <cellStyle name="Normal 2 4 7 2 2 2" xfId="1244" xr:uid="{00000000-0005-0000-0000-000080030000}"/>
    <cellStyle name="Normal 2 4 7 2 2 2 2" xfId="2374" xr:uid="{A55583C4-DFFF-4D0A-B70D-795351292D33}"/>
    <cellStyle name="Normal 2 4 7 2 2 3" xfId="1711" xr:uid="{B2C23858-C0A9-4EBE-9C8D-29F8E735BEDB}"/>
    <cellStyle name="Normal 2 4 7 2 3" xfId="802" xr:uid="{00000000-0005-0000-0000-000081030000}"/>
    <cellStyle name="Normal 2 4 7 2 3 2" xfId="1932" xr:uid="{EA32E2CE-C64C-4A2B-81FA-9B39975AFAAA}"/>
    <cellStyle name="Normal 2 4 7 2 4" xfId="1023" xr:uid="{00000000-0005-0000-0000-000082030000}"/>
    <cellStyle name="Normal 2 4 7 2 4 2" xfId="2153" xr:uid="{ECC708B1-8016-48E0-8F25-30A20F1D3B0C}"/>
    <cellStyle name="Normal 2 4 7 2 5" xfId="1502" xr:uid="{EF6D78C9-D996-43CC-BF10-DEC1249B8C6B}"/>
    <cellStyle name="Normal 2 4 7 3" xfId="452" xr:uid="{00000000-0005-0000-0000-000083030000}"/>
    <cellStyle name="Normal 2 4 7 3 2" xfId="1127" xr:uid="{00000000-0005-0000-0000-000084030000}"/>
    <cellStyle name="Normal 2 4 7 3 2 2" xfId="2257" xr:uid="{D35C83FF-64B3-4160-A8D8-038DE2FEBECF}"/>
    <cellStyle name="Normal 2 4 7 3 3" xfId="1606" xr:uid="{E8A2A4F9-3606-4322-A6B3-8EE9FABD10A9}"/>
    <cellStyle name="Normal 2 4 7 4" xfId="685" xr:uid="{00000000-0005-0000-0000-000085030000}"/>
    <cellStyle name="Normal 2 4 7 4 2" xfId="1815" xr:uid="{3109D2B2-9658-4891-B971-DB618B8B9777}"/>
    <cellStyle name="Normal 2 4 7 5" xfId="918" xr:uid="{00000000-0005-0000-0000-000086030000}"/>
    <cellStyle name="Normal 2 4 7 5 2" xfId="2048" xr:uid="{AD04DD9F-C34E-4425-848E-A8819AEF6C69}"/>
    <cellStyle name="Normal 2 4 7 6" xfId="1397" xr:uid="{FE5E09FA-0760-4F31-872F-86AD42955850}"/>
    <cellStyle name="Normal 2 4 8" xfId="218" xr:uid="{00000000-0005-0000-0000-000087030000}"/>
    <cellStyle name="Normal 2 4 8 2" xfId="455" xr:uid="{00000000-0005-0000-0000-000088030000}"/>
    <cellStyle name="Normal 2 4 8 2 2" xfId="1130" xr:uid="{00000000-0005-0000-0000-000089030000}"/>
    <cellStyle name="Normal 2 4 8 2 2 2" xfId="2260" xr:uid="{5C59E3E4-EB71-4AD3-8CCE-330475C8D8F5}"/>
    <cellStyle name="Normal 2 4 8 2 3" xfId="1609" xr:uid="{CB48EAE5-182B-49EC-9971-12273143FCE3}"/>
    <cellStyle name="Normal 2 4 8 3" xfId="688" xr:uid="{00000000-0005-0000-0000-00008A030000}"/>
    <cellStyle name="Normal 2 4 8 3 2" xfId="1818" xr:uid="{55594BA5-B21A-4579-A1CE-753AA9BE14C3}"/>
    <cellStyle name="Normal 2 4 8 4" xfId="921" xr:uid="{00000000-0005-0000-0000-00008B030000}"/>
    <cellStyle name="Normal 2 4 8 4 2" xfId="2051" xr:uid="{0CE3FA6F-0F5A-4394-A955-30842DE10386}"/>
    <cellStyle name="Normal 2 4 8 5" xfId="1400" xr:uid="{B582A916-E64E-4235-8923-FA0DF3732AF6}"/>
    <cellStyle name="Normal 2 4 9" xfId="351" xr:uid="{00000000-0005-0000-0000-00008C030000}"/>
    <cellStyle name="Normal 2 4 9 2" xfId="1026" xr:uid="{00000000-0005-0000-0000-00008D030000}"/>
    <cellStyle name="Normal 2 4 9 2 2" xfId="2156" xr:uid="{3D5557B6-6F7A-4020-997C-CDCC53B242C7}"/>
    <cellStyle name="Normal 2 4 9 3" xfId="1505" xr:uid="{8B7C9500-2693-4E43-B440-F58AE09D0FBA}"/>
    <cellStyle name="Normal 2 5" xfId="2" xr:uid="{00000000-0005-0000-0000-00008E030000}"/>
    <cellStyle name="Normal 2 5 2" xfId="208" xr:uid="{00000000-0005-0000-0000-00008F030000}"/>
    <cellStyle name="Normal 2_JusterevesenetTest2_Veileder JV Årsoppgjøret 2009_Veileder 2011 JV Årsoppgjøret 2009_Veileder 2011 JV Årsoppgjøret 2009_Veileder 2011 JV Årsoppgjøret 2009" xfId="140" xr:uid="{00000000-0005-0000-0000-000090030000}"/>
    <cellStyle name="Normal 3" xfId="141" xr:uid="{00000000-0005-0000-0000-000091030000}"/>
    <cellStyle name="Normal 3 2" xfId="142" xr:uid="{00000000-0005-0000-0000-000092030000}"/>
    <cellStyle name="Normal 3 2 2" xfId="143" xr:uid="{00000000-0005-0000-0000-000093030000}"/>
    <cellStyle name="Normal 3 2 2 2" xfId="295" xr:uid="{00000000-0005-0000-0000-000094030000}"/>
    <cellStyle name="Normal 3 2 3" xfId="294" xr:uid="{00000000-0005-0000-0000-000095030000}"/>
    <cellStyle name="Normal 3 3" xfId="144" xr:uid="{00000000-0005-0000-0000-000096030000}"/>
    <cellStyle name="Normal 3 3 2" xfId="145" xr:uid="{00000000-0005-0000-0000-000097030000}"/>
    <cellStyle name="Normal 3 3 2 2" xfId="297" xr:uid="{00000000-0005-0000-0000-000098030000}"/>
    <cellStyle name="Normal 3 3 3" xfId="296" xr:uid="{00000000-0005-0000-0000-000099030000}"/>
    <cellStyle name="Normal 3 4" xfId="293" xr:uid="{00000000-0005-0000-0000-00009A030000}"/>
    <cellStyle name="Normal 4" xfId="146" xr:uid="{00000000-0005-0000-0000-00009B030000}"/>
    <cellStyle name="Normal 4 2" xfId="147" xr:uid="{00000000-0005-0000-0000-00009C030000}"/>
    <cellStyle name="Normal 4 2 2" xfId="148" xr:uid="{00000000-0005-0000-0000-00009D030000}"/>
    <cellStyle name="Normal 4 2 2 2" xfId="300" xr:uid="{00000000-0005-0000-0000-00009E030000}"/>
    <cellStyle name="Normal 4 2 3" xfId="299" xr:uid="{00000000-0005-0000-0000-00009F030000}"/>
    <cellStyle name="Normal 4 3" xfId="149" xr:uid="{00000000-0005-0000-0000-0000A0030000}"/>
    <cellStyle name="Normal 4 3 2" xfId="150" xr:uid="{00000000-0005-0000-0000-0000A1030000}"/>
    <cellStyle name="Normal 4 3 2 2" xfId="302" xr:uid="{00000000-0005-0000-0000-0000A2030000}"/>
    <cellStyle name="Normal 4 3 3" xfId="301" xr:uid="{00000000-0005-0000-0000-0000A3030000}"/>
    <cellStyle name="Normal 4 4" xfId="298" xr:uid="{00000000-0005-0000-0000-0000A4030000}"/>
    <cellStyle name="Normal 5" xfId="151" xr:uid="{00000000-0005-0000-0000-0000A5030000}"/>
    <cellStyle name="Normal 5 2" xfId="152" xr:uid="{00000000-0005-0000-0000-0000A6030000}"/>
    <cellStyle name="Normal 5 2 2" xfId="304" xr:uid="{00000000-0005-0000-0000-0000A7030000}"/>
    <cellStyle name="Normal 5 3" xfId="303" xr:uid="{00000000-0005-0000-0000-0000A8030000}"/>
    <cellStyle name="Normal 6" xfId="153" xr:uid="{00000000-0005-0000-0000-0000A9030000}"/>
    <cellStyle name="Normal 6 2" xfId="154" xr:uid="{00000000-0005-0000-0000-0000AA030000}"/>
    <cellStyle name="Normal 6 2 2" xfId="155" xr:uid="{00000000-0005-0000-0000-0000AB030000}"/>
    <cellStyle name="Normal 6 2 2 2" xfId="156" xr:uid="{00000000-0005-0000-0000-0000AC030000}"/>
    <cellStyle name="Normal 6 2 2 2 2" xfId="308" xr:uid="{00000000-0005-0000-0000-0000AD030000}"/>
    <cellStyle name="Normal 6 2 2 2 2 2" xfId="532" xr:uid="{00000000-0005-0000-0000-0000AE030000}"/>
    <cellStyle name="Normal 6 2 2 2 2 2 2" xfId="1207" xr:uid="{00000000-0005-0000-0000-0000AF030000}"/>
    <cellStyle name="Normal 6 2 2 2 2 2 2 2" xfId="2337" xr:uid="{547423F9-3B03-44D4-B230-CD2D04C3BCC0}"/>
    <cellStyle name="Normal 6 2 2 2 2 2 3" xfId="1680" xr:uid="{AD40D16B-81AE-4060-A20F-229CB28D6033}"/>
    <cellStyle name="Normal 6 2 2 2 2 3" xfId="765" xr:uid="{00000000-0005-0000-0000-0000B0030000}"/>
    <cellStyle name="Normal 6 2 2 2 2 3 2" xfId="1895" xr:uid="{772A905C-8EF5-44B1-B277-FE0D3C3521B2}"/>
    <cellStyle name="Normal 6 2 2 2 2 4" xfId="992" xr:uid="{00000000-0005-0000-0000-0000B1030000}"/>
    <cellStyle name="Normal 6 2 2 2 2 4 2" xfId="2122" xr:uid="{E3CD220E-3C5E-4D63-A779-0D040650B9A3}"/>
    <cellStyle name="Normal 6 2 2 2 2 5" xfId="1471" xr:uid="{2C256D6C-6675-4F02-8260-180678166E2E}"/>
    <cellStyle name="Normal 6 2 2 2 3" xfId="422" xr:uid="{00000000-0005-0000-0000-0000B2030000}"/>
    <cellStyle name="Normal 6 2 2 2 3 2" xfId="1097" xr:uid="{00000000-0005-0000-0000-0000B3030000}"/>
    <cellStyle name="Normal 6 2 2 2 3 2 2" xfId="2227" xr:uid="{562E806B-9292-44E6-AB83-10C583131521}"/>
    <cellStyle name="Normal 6 2 2 2 3 3" xfId="1576" xr:uid="{916B587B-D33C-4F32-890B-8FF002461AF2}"/>
    <cellStyle name="Normal 6 2 2 2 4" xfId="655" xr:uid="{00000000-0005-0000-0000-0000B4030000}"/>
    <cellStyle name="Normal 6 2 2 2 4 2" xfId="1785" xr:uid="{F445AF90-B6AC-42B2-9125-C94CCD7A19B7}"/>
    <cellStyle name="Normal 6 2 2 2 5" xfId="888" xr:uid="{00000000-0005-0000-0000-0000B5030000}"/>
    <cellStyle name="Normal 6 2 2 2 5 2" xfId="2018" xr:uid="{A4CF9060-D444-4682-81EE-BB352409BC1B}"/>
    <cellStyle name="Normal 6 2 2 2 6" xfId="1366" xr:uid="{3C801B78-9231-4900-90DA-A2BA20565542}"/>
    <cellStyle name="Normal 6 2 2 3" xfId="307" xr:uid="{00000000-0005-0000-0000-0000B6030000}"/>
    <cellStyle name="Normal 6 2 2 3 2" xfId="531" xr:uid="{00000000-0005-0000-0000-0000B7030000}"/>
    <cellStyle name="Normal 6 2 2 3 2 2" xfId="1206" xr:uid="{00000000-0005-0000-0000-0000B8030000}"/>
    <cellStyle name="Normal 6 2 2 3 2 2 2" xfId="2336" xr:uid="{6C4D3859-894D-4CDF-A458-401C9D298383}"/>
    <cellStyle name="Normal 6 2 2 3 2 3" xfId="1679" xr:uid="{AA9767CA-5901-491B-83C8-8934F3321A04}"/>
    <cellStyle name="Normal 6 2 2 3 3" xfId="764" xr:uid="{00000000-0005-0000-0000-0000B9030000}"/>
    <cellStyle name="Normal 6 2 2 3 3 2" xfId="1894" xr:uid="{66489256-2E44-41FA-BCBA-B71A18DF1DA3}"/>
    <cellStyle name="Normal 6 2 2 3 4" xfId="991" xr:uid="{00000000-0005-0000-0000-0000BA030000}"/>
    <cellStyle name="Normal 6 2 2 3 4 2" xfId="2121" xr:uid="{7CEDCBDF-2C77-4EE2-B053-8BE7DB0D7BCE}"/>
    <cellStyle name="Normal 6 2 2 3 5" xfId="1470" xr:uid="{F585E8C7-5A85-46DA-8473-79497A8AA785}"/>
    <cellStyle name="Normal 6 2 2 4" xfId="421" xr:uid="{00000000-0005-0000-0000-0000BB030000}"/>
    <cellStyle name="Normal 6 2 2 4 2" xfId="1096" xr:uid="{00000000-0005-0000-0000-0000BC030000}"/>
    <cellStyle name="Normal 6 2 2 4 2 2" xfId="2226" xr:uid="{4547E08F-F4C1-414F-8093-F8D5314539FE}"/>
    <cellStyle name="Normal 6 2 2 4 3" xfId="1575" xr:uid="{E72CC3AF-29FE-4EB6-A483-7490D0470D23}"/>
    <cellStyle name="Normal 6 2 2 5" xfId="654" xr:uid="{00000000-0005-0000-0000-0000BD030000}"/>
    <cellStyle name="Normal 6 2 2 5 2" xfId="1784" xr:uid="{C7E41E0D-2D7B-465F-A58F-2BBC9D4132E7}"/>
    <cellStyle name="Normal 6 2 2 6" xfId="887" xr:uid="{00000000-0005-0000-0000-0000BE030000}"/>
    <cellStyle name="Normal 6 2 2 6 2" xfId="2017" xr:uid="{20D088C4-EA2C-40D7-B8CB-7EA8F45806C7}"/>
    <cellStyle name="Normal 6 2 2 7" xfId="1365" xr:uid="{8A6FCCE2-B03B-47F2-9604-D2ECE7F5AEA3}"/>
    <cellStyle name="Normal 6 2 3" xfId="157" xr:uid="{00000000-0005-0000-0000-0000BF030000}"/>
    <cellStyle name="Normal 6 2 3 2" xfId="309" xr:uid="{00000000-0005-0000-0000-0000C0030000}"/>
    <cellStyle name="Normal 6 2 3 2 2" xfId="533" xr:uid="{00000000-0005-0000-0000-0000C1030000}"/>
    <cellStyle name="Normal 6 2 3 2 2 2" xfId="1208" xr:uid="{00000000-0005-0000-0000-0000C2030000}"/>
    <cellStyle name="Normal 6 2 3 2 2 2 2" xfId="2338" xr:uid="{7EBCB785-2616-4BB0-B180-C97C99A39015}"/>
    <cellStyle name="Normal 6 2 3 2 2 3" xfId="1681" xr:uid="{E2BE05A4-998E-4049-AEA9-CA374B349CA2}"/>
    <cellStyle name="Normal 6 2 3 2 3" xfId="766" xr:uid="{00000000-0005-0000-0000-0000C3030000}"/>
    <cellStyle name="Normal 6 2 3 2 3 2" xfId="1896" xr:uid="{28B3202E-8C80-4C0E-95E7-6BF088438841}"/>
    <cellStyle name="Normal 6 2 3 2 4" xfId="993" xr:uid="{00000000-0005-0000-0000-0000C4030000}"/>
    <cellStyle name="Normal 6 2 3 2 4 2" xfId="2123" xr:uid="{5CEF2CD3-651D-49A8-9355-4B986ECF5E39}"/>
    <cellStyle name="Normal 6 2 3 2 5" xfId="1472" xr:uid="{D024E25B-023F-4EF3-A974-ABEF9E40CE03}"/>
    <cellStyle name="Normal 6 2 3 3" xfId="423" xr:uid="{00000000-0005-0000-0000-0000C5030000}"/>
    <cellStyle name="Normal 6 2 3 3 2" xfId="1098" xr:uid="{00000000-0005-0000-0000-0000C6030000}"/>
    <cellStyle name="Normal 6 2 3 3 2 2" xfId="2228" xr:uid="{F20DD956-249F-4119-8892-E6125FAF8DD7}"/>
    <cellStyle name="Normal 6 2 3 3 3" xfId="1577" xr:uid="{A5A40971-0BC0-46A8-AC6D-E9A0DDF8843D}"/>
    <cellStyle name="Normal 6 2 3 4" xfId="656" xr:uid="{00000000-0005-0000-0000-0000C7030000}"/>
    <cellStyle name="Normal 6 2 3 4 2" xfId="1786" xr:uid="{0E9CE79E-5015-4EA4-A940-6EA913DBD5EC}"/>
    <cellStyle name="Normal 6 2 3 5" xfId="889" xr:uid="{00000000-0005-0000-0000-0000C8030000}"/>
    <cellStyle name="Normal 6 2 3 5 2" xfId="2019" xr:uid="{3FF79913-DD28-41DA-97F8-059873DCECF2}"/>
    <cellStyle name="Normal 6 2 3 6" xfId="1367" xr:uid="{2A13E8AF-276F-4EA8-9726-C09304E1F96A}"/>
    <cellStyle name="Normal 6 2 4" xfId="306" xr:uid="{00000000-0005-0000-0000-0000C9030000}"/>
    <cellStyle name="Normal 6 2 4 2" xfId="530" xr:uid="{00000000-0005-0000-0000-0000CA030000}"/>
    <cellStyle name="Normal 6 2 4 2 2" xfId="1205" xr:uid="{00000000-0005-0000-0000-0000CB030000}"/>
    <cellStyle name="Normal 6 2 4 2 2 2" xfId="2335" xr:uid="{D3F00615-A671-4EB1-AE86-B22AB077B98C}"/>
    <cellStyle name="Normal 6 2 4 2 3" xfId="1678" xr:uid="{CFFA0A37-1B58-49EA-8F3F-1DCBEAF998E1}"/>
    <cellStyle name="Normal 6 2 4 3" xfId="763" xr:uid="{00000000-0005-0000-0000-0000CC030000}"/>
    <cellStyle name="Normal 6 2 4 3 2" xfId="1893" xr:uid="{183B3D33-D985-4A3F-A973-029BD9CB43DD}"/>
    <cellStyle name="Normal 6 2 4 4" xfId="990" xr:uid="{00000000-0005-0000-0000-0000CD030000}"/>
    <cellStyle name="Normal 6 2 4 4 2" xfId="2120" xr:uid="{34927A10-34D3-4EC0-9537-AA3EDE673EE6}"/>
    <cellStyle name="Normal 6 2 4 5" xfId="1469" xr:uid="{2C7930A0-6FAA-40A0-AC1D-1F59150A8B21}"/>
    <cellStyle name="Normal 6 2 5" xfId="420" xr:uid="{00000000-0005-0000-0000-0000CE030000}"/>
    <cellStyle name="Normal 6 2 5 2" xfId="1095" xr:uid="{00000000-0005-0000-0000-0000CF030000}"/>
    <cellStyle name="Normal 6 2 5 2 2" xfId="2225" xr:uid="{9B14BDF5-3E9D-4C53-B87B-29A6923F7125}"/>
    <cellStyle name="Normal 6 2 5 3" xfId="1574" xr:uid="{C4163899-3445-41EF-86ED-45AD82B0F1A6}"/>
    <cellStyle name="Normal 6 2 6" xfId="653" xr:uid="{00000000-0005-0000-0000-0000D0030000}"/>
    <cellStyle name="Normal 6 2 6 2" xfId="1783" xr:uid="{12916F78-E4F9-42B3-B666-96030B63B928}"/>
    <cellStyle name="Normal 6 2 7" xfId="886" xr:uid="{00000000-0005-0000-0000-0000D1030000}"/>
    <cellStyle name="Normal 6 2 7 2" xfId="2016" xr:uid="{4686A3DC-1F57-4686-8BD7-82A3189C66FE}"/>
    <cellStyle name="Normal 6 2 8" xfId="1364" xr:uid="{84CAE05D-F573-41F2-9D91-689F3A6E8B2B}"/>
    <cellStyle name="Normal 6 3" xfId="158" xr:uid="{00000000-0005-0000-0000-0000D2030000}"/>
    <cellStyle name="Normal 6 3 2" xfId="159" xr:uid="{00000000-0005-0000-0000-0000D3030000}"/>
    <cellStyle name="Normal 6 3 2 2" xfId="311" xr:uid="{00000000-0005-0000-0000-0000D4030000}"/>
    <cellStyle name="Normal 6 3 2 2 2" xfId="535" xr:uid="{00000000-0005-0000-0000-0000D5030000}"/>
    <cellStyle name="Normal 6 3 2 2 2 2" xfId="1210" xr:uid="{00000000-0005-0000-0000-0000D6030000}"/>
    <cellStyle name="Normal 6 3 2 2 2 2 2" xfId="2340" xr:uid="{20945A96-248F-4168-9368-A202BE287D42}"/>
    <cellStyle name="Normal 6 3 2 2 2 3" xfId="1683" xr:uid="{64DE0D8F-B115-4226-93CC-7D1A5D330BB5}"/>
    <cellStyle name="Normal 6 3 2 2 3" xfId="768" xr:uid="{00000000-0005-0000-0000-0000D7030000}"/>
    <cellStyle name="Normal 6 3 2 2 3 2" xfId="1898" xr:uid="{7F573E0A-B2AF-4CDE-9DCC-38C501D6FA0C}"/>
    <cellStyle name="Normal 6 3 2 2 4" xfId="995" xr:uid="{00000000-0005-0000-0000-0000D8030000}"/>
    <cellStyle name="Normal 6 3 2 2 4 2" xfId="2125" xr:uid="{D94D4B34-CCE3-49F6-8980-69605054C83D}"/>
    <cellStyle name="Normal 6 3 2 2 5" xfId="1474" xr:uid="{7A8DCA11-25F9-44A0-B598-E27B424E14F2}"/>
    <cellStyle name="Normal 6 3 2 3" xfId="425" xr:uid="{00000000-0005-0000-0000-0000D9030000}"/>
    <cellStyle name="Normal 6 3 2 3 2" xfId="1100" xr:uid="{00000000-0005-0000-0000-0000DA030000}"/>
    <cellStyle name="Normal 6 3 2 3 2 2" xfId="2230" xr:uid="{E95731F7-7848-44DB-8673-A5A67863B1F4}"/>
    <cellStyle name="Normal 6 3 2 3 3" xfId="1579" xr:uid="{6DAD59C5-9B7D-4348-8A75-E661180A7D3B}"/>
    <cellStyle name="Normal 6 3 2 4" xfId="658" xr:uid="{00000000-0005-0000-0000-0000DB030000}"/>
    <cellStyle name="Normal 6 3 2 4 2" xfId="1788" xr:uid="{F8EC8437-B9B8-463F-8072-998D6988130E}"/>
    <cellStyle name="Normal 6 3 2 5" xfId="891" xr:uid="{00000000-0005-0000-0000-0000DC030000}"/>
    <cellStyle name="Normal 6 3 2 5 2" xfId="2021" xr:uid="{C10E8B37-76C1-4AD6-A67F-062187678C04}"/>
    <cellStyle name="Normal 6 3 2 6" xfId="1369" xr:uid="{6BC40D0F-DCE7-451B-A574-7FDA6CDAD43E}"/>
    <cellStyle name="Normal 6 3 3" xfId="310" xr:uid="{00000000-0005-0000-0000-0000DD030000}"/>
    <cellStyle name="Normal 6 3 3 2" xfId="534" xr:uid="{00000000-0005-0000-0000-0000DE030000}"/>
    <cellStyle name="Normal 6 3 3 2 2" xfId="1209" xr:uid="{00000000-0005-0000-0000-0000DF030000}"/>
    <cellStyle name="Normal 6 3 3 2 2 2" xfId="2339" xr:uid="{B1A2BA10-B2BA-4A55-9B62-197AC0CBAE16}"/>
    <cellStyle name="Normal 6 3 3 2 3" xfId="1682" xr:uid="{38872185-90F9-468B-B6B7-4F1CF6EE44EF}"/>
    <cellStyle name="Normal 6 3 3 3" xfId="767" xr:uid="{00000000-0005-0000-0000-0000E0030000}"/>
    <cellStyle name="Normal 6 3 3 3 2" xfId="1897" xr:uid="{AF076F0B-FE62-4F74-9CBC-19033C10DDAB}"/>
    <cellStyle name="Normal 6 3 3 4" xfId="994" xr:uid="{00000000-0005-0000-0000-0000E1030000}"/>
    <cellStyle name="Normal 6 3 3 4 2" xfId="2124" xr:uid="{2979C67D-3414-4764-951D-052D3563303D}"/>
    <cellStyle name="Normal 6 3 3 5" xfId="1473" xr:uid="{4D482B40-F4A4-4F49-9189-DA501C3F8B17}"/>
    <cellStyle name="Normal 6 3 4" xfId="424" xr:uid="{00000000-0005-0000-0000-0000E2030000}"/>
    <cellStyle name="Normal 6 3 4 2" xfId="1099" xr:uid="{00000000-0005-0000-0000-0000E3030000}"/>
    <cellStyle name="Normal 6 3 4 2 2" xfId="2229" xr:uid="{EC335BDA-A8B7-4F32-ACB2-B24E57264B09}"/>
    <cellStyle name="Normal 6 3 4 3" xfId="1578" xr:uid="{E63428A3-54BB-49BE-8DBF-AA9685B882A6}"/>
    <cellStyle name="Normal 6 3 5" xfId="657" xr:uid="{00000000-0005-0000-0000-0000E4030000}"/>
    <cellStyle name="Normal 6 3 5 2" xfId="1787" xr:uid="{09968639-DEFE-4D2D-A98A-2DB9B515F922}"/>
    <cellStyle name="Normal 6 3 6" xfId="890" xr:uid="{00000000-0005-0000-0000-0000E5030000}"/>
    <cellStyle name="Normal 6 3 6 2" xfId="2020" xr:uid="{4D928D67-7BB6-4EB1-90CB-B80AD04E2DEB}"/>
    <cellStyle name="Normal 6 3 7" xfId="1368" xr:uid="{AFF5190A-6A75-4BD5-A3AB-DC2AE3AF42B4}"/>
    <cellStyle name="Normal 6 4" xfId="160" xr:uid="{00000000-0005-0000-0000-0000E6030000}"/>
    <cellStyle name="Normal 6 4 2" xfId="312" xr:uid="{00000000-0005-0000-0000-0000E7030000}"/>
    <cellStyle name="Normal 6 4 2 2" xfId="536" xr:uid="{00000000-0005-0000-0000-0000E8030000}"/>
    <cellStyle name="Normal 6 4 2 2 2" xfId="1211" xr:uid="{00000000-0005-0000-0000-0000E9030000}"/>
    <cellStyle name="Normal 6 4 2 2 2 2" xfId="2341" xr:uid="{0D5C9C6C-D8FD-4ED7-90E0-EBAAE3EDA096}"/>
    <cellStyle name="Normal 6 4 2 2 3" xfId="1684" xr:uid="{9C5E42FC-E277-44C0-B07A-E7D2C98B2D11}"/>
    <cellStyle name="Normal 6 4 2 3" xfId="769" xr:uid="{00000000-0005-0000-0000-0000EA030000}"/>
    <cellStyle name="Normal 6 4 2 3 2" xfId="1899" xr:uid="{F8C13D5D-D09C-4B63-9CDE-5D56EAA324BB}"/>
    <cellStyle name="Normal 6 4 2 4" xfId="996" xr:uid="{00000000-0005-0000-0000-0000EB030000}"/>
    <cellStyle name="Normal 6 4 2 4 2" xfId="2126" xr:uid="{C36C9233-06B1-4FBF-A9F8-F8A797A59EC5}"/>
    <cellStyle name="Normal 6 4 2 5" xfId="1475" xr:uid="{438FDE3C-76BB-4B3F-9AC5-B7C99D2177AA}"/>
    <cellStyle name="Normal 6 4 3" xfId="426" xr:uid="{00000000-0005-0000-0000-0000EC030000}"/>
    <cellStyle name="Normal 6 4 3 2" xfId="1101" xr:uid="{00000000-0005-0000-0000-0000ED030000}"/>
    <cellStyle name="Normal 6 4 3 2 2" xfId="2231" xr:uid="{0611340C-E970-4F0E-865B-D0AE23A65197}"/>
    <cellStyle name="Normal 6 4 3 3" xfId="1580" xr:uid="{E796D38C-39FB-454B-85EE-94EC9BE6FFFC}"/>
    <cellStyle name="Normal 6 4 4" xfId="659" xr:uid="{00000000-0005-0000-0000-0000EE030000}"/>
    <cellStyle name="Normal 6 4 4 2" xfId="1789" xr:uid="{65BCA152-65AD-480E-B902-3660D815B213}"/>
    <cellStyle name="Normal 6 4 5" xfId="892" xr:uid="{00000000-0005-0000-0000-0000EF030000}"/>
    <cellStyle name="Normal 6 4 5 2" xfId="2022" xr:uid="{768744BF-CEEA-4CFF-A968-6B256FDDA9BA}"/>
    <cellStyle name="Normal 6 4 6" xfId="1370" xr:uid="{3C36C858-2A7E-4001-9BF6-E531650BD62D}"/>
    <cellStyle name="Normal 6 5" xfId="305" xr:uid="{00000000-0005-0000-0000-0000F0030000}"/>
    <cellStyle name="Normal 6 5 2" xfId="529" xr:uid="{00000000-0005-0000-0000-0000F1030000}"/>
    <cellStyle name="Normal 6 5 2 2" xfId="1204" xr:uid="{00000000-0005-0000-0000-0000F2030000}"/>
    <cellStyle name="Normal 6 5 2 2 2" xfId="2334" xr:uid="{68CE9B82-33E0-4A82-BB91-039AD36B452C}"/>
    <cellStyle name="Normal 6 5 2 3" xfId="1677" xr:uid="{08BF14C6-AF61-48A7-8D50-3B03EB34C772}"/>
    <cellStyle name="Normal 6 5 3" xfId="762" xr:uid="{00000000-0005-0000-0000-0000F3030000}"/>
    <cellStyle name="Normal 6 5 3 2" xfId="1892" xr:uid="{04E99F2D-72E7-4280-A0D7-72C508020499}"/>
    <cellStyle name="Normal 6 5 4" xfId="989" xr:uid="{00000000-0005-0000-0000-0000F4030000}"/>
    <cellStyle name="Normal 6 5 4 2" xfId="2119" xr:uid="{60F9FC0A-20A1-4E62-8688-8EE9AAFF57E8}"/>
    <cellStyle name="Normal 6 5 5" xfId="1468" xr:uid="{FE704679-C558-4E5F-AE8A-77A7212CB772}"/>
    <cellStyle name="Normal 6 6" xfId="419" xr:uid="{00000000-0005-0000-0000-0000F5030000}"/>
    <cellStyle name="Normal 6 6 2" xfId="1094" xr:uid="{00000000-0005-0000-0000-0000F6030000}"/>
    <cellStyle name="Normal 6 6 2 2" xfId="2224" xr:uid="{CFCEB5B5-EBCF-4985-B300-69E1033A11C8}"/>
    <cellStyle name="Normal 6 6 3" xfId="1573" xr:uid="{60F9D205-038F-4E8A-AC23-FDC9469EC894}"/>
    <cellStyle name="Normal 6 7" xfId="652" xr:uid="{00000000-0005-0000-0000-0000F7030000}"/>
    <cellStyle name="Normal 6 7 2" xfId="1782" xr:uid="{4D1A271C-6D7E-42F7-8EE0-9B869FF6311A}"/>
    <cellStyle name="Normal 6 8" xfId="885" xr:uid="{00000000-0005-0000-0000-0000F8030000}"/>
    <cellStyle name="Normal 6 8 2" xfId="2015" xr:uid="{796A7476-90B3-4763-8EC6-076A703E7E5D}"/>
    <cellStyle name="Normal 6 9" xfId="1363" xr:uid="{0ACFFE90-F6CD-4E63-BDFE-87F5F89DD76D}"/>
    <cellStyle name="Normal 7" xfId="161" xr:uid="{00000000-0005-0000-0000-0000F9030000}"/>
    <cellStyle name="Normal 7 2" xfId="162" xr:uid="{00000000-0005-0000-0000-0000FA030000}"/>
    <cellStyle name="Normal 7 2 2" xfId="163" xr:uid="{00000000-0005-0000-0000-0000FB030000}"/>
    <cellStyle name="Normal 7 2 2 2" xfId="164" xr:uid="{00000000-0005-0000-0000-0000FC030000}"/>
    <cellStyle name="Normal 7 2 2 2 2" xfId="316" xr:uid="{00000000-0005-0000-0000-0000FD030000}"/>
    <cellStyle name="Normal 7 2 2 2 2 2" xfId="540" xr:uid="{00000000-0005-0000-0000-0000FE030000}"/>
    <cellStyle name="Normal 7 2 2 2 2 2 2" xfId="1215" xr:uid="{00000000-0005-0000-0000-0000FF030000}"/>
    <cellStyle name="Normal 7 2 2 2 2 2 2 2" xfId="2345" xr:uid="{3F3A9FDB-FE8D-43CF-BAD2-303BBDC7E381}"/>
    <cellStyle name="Normal 7 2 2 2 2 2 3" xfId="1688" xr:uid="{89A1E334-6474-4F36-B209-C496B552D161}"/>
    <cellStyle name="Normal 7 2 2 2 2 3" xfId="773" xr:uid="{00000000-0005-0000-0000-000000040000}"/>
    <cellStyle name="Normal 7 2 2 2 2 3 2" xfId="1903" xr:uid="{5D93CE2C-F026-4975-963F-AFD87AAB0DA5}"/>
    <cellStyle name="Normal 7 2 2 2 2 4" xfId="1000" xr:uid="{00000000-0005-0000-0000-000001040000}"/>
    <cellStyle name="Normal 7 2 2 2 2 4 2" xfId="2130" xr:uid="{B9B2DBD6-53D2-4F5A-B2FC-1D9924E13688}"/>
    <cellStyle name="Normal 7 2 2 2 2 5" xfId="1479" xr:uid="{DE357A1E-614A-46B3-BAF6-60921DE1EFB2}"/>
    <cellStyle name="Normal 7 2 2 2 3" xfId="430" xr:uid="{00000000-0005-0000-0000-000002040000}"/>
    <cellStyle name="Normal 7 2 2 2 3 2" xfId="1105" xr:uid="{00000000-0005-0000-0000-000003040000}"/>
    <cellStyle name="Normal 7 2 2 2 3 2 2" xfId="2235" xr:uid="{AA90AB45-D904-4CA0-A353-CCC7D1C611D8}"/>
    <cellStyle name="Normal 7 2 2 2 3 3" xfId="1584" xr:uid="{37E98632-7DFE-404A-ABF1-EFCBDEFF6EF0}"/>
    <cellStyle name="Normal 7 2 2 2 4" xfId="663" xr:uid="{00000000-0005-0000-0000-000004040000}"/>
    <cellStyle name="Normal 7 2 2 2 4 2" xfId="1793" xr:uid="{71914D0F-797D-4F50-8792-2AAD6BA373EE}"/>
    <cellStyle name="Normal 7 2 2 2 5" xfId="896" xr:uid="{00000000-0005-0000-0000-000005040000}"/>
    <cellStyle name="Normal 7 2 2 2 5 2" xfId="2026" xr:uid="{31312368-8BD0-495D-8389-24EF2C6D8196}"/>
    <cellStyle name="Normal 7 2 2 2 6" xfId="1374" xr:uid="{478F11F0-77D6-4272-899E-2E9A73317B87}"/>
    <cellStyle name="Normal 7 2 2 3" xfId="315" xr:uid="{00000000-0005-0000-0000-000006040000}"/>
    <cellStyle name="Normal 7 2 2 3 2" xfId="539" xr:uid="{00000000-0005-0000-0000-000007040000}"/>
    <cellStyle name="Normal 7 2 2 3 2 2" xfId="1214" xr:uid="{00000000-0005-0000-0000-000008040000}"/>
    <cellStyle name="Normal 7 2 2 3 2 2 2" xfId="2344" xr:uid="{BCF3FFB8-4BB3-440F-B118-947F84F9CDC6}"/>
    <cellStyle name="Normal 7 2 2 3 2 3" xfId="1687" xr:uid="{4A6B4B7F-C13B-4FB1-A029-E0A45C87EAD9}"/>
    <cellStyle name="Normal 7 2 2 3 3" xfId="772" xr:uid="{00000000-0005-0000-0000-000009040000}"/>
    <cellStyle name="Normal 7 2 2 3 3 2" xfId="1902" xr:uid="{A82C4A80-B871-46F1-A029-6E0140D2F0B0}"/>
    <cellStyle name="Normal 7 2 2 3 4" xfId="999" xr:uid="{00000000-0005-0000-0000-00000A040000}"/>
    <cellStyle name="Normal 7 2 2 3 4 2" xfId="2129" xr:uid="{A426F855-5BA1-4BE8-A93C-F33B8D898BAF}"/>
    <cellStyle name="Normal 7 2 2 3 5" xfId="1478" xr:uid="{0ACCB553-42A5-45A0-B9A3-62D28A1A3062}"/>
    <cellStyle name="Normal 7 2 2 4" xfId="429" xr:uid="{00000000-0005-0000-0000-00000B040000}"/>
    <cellStyle name="Normal 7 2 2 4 2" xfId="1104" xr:uid="{00000000-0005-0000-0000-00000C040000}"/>
    <cellStyle name="Normal 7 2 2 4 2 2" xfId="2234" xr:uid="{32A00C4B-A60A-4749-814C-D3F573CD96B5}"/>
    <cellStyle name="Normal 7 2 2 4 3" xfId="1583" xr:uid="{02351D80-678A-40C5-B976-1CBCD44D927D}"/>
    <cellStyle name="Normal 7 2 2 5" xfId="662" xr:uid="{00000000-0005-0000-0000-00000D040000}"/>
    <cellStyle name="Normal 7 2 2 5 2" xfId="1792" xr:uid="{A810D6BB-C2DC-4A82-A4A1-41116B14BFBC}"/>
    <cellStyle name="Normal 7 2 2 6" xfId="895" xr:uid="{00000000-0005-0000-0000-00000E040000}"/>
    <cellStyle name="Normal 7 2 2 6 2" xfId="2025" xr:uid="{886CACFB-CB9F-4E6D-936B-BC9F6BCB06D2}"/>
    <cellStyle name="Normal 7 2 2 7" xfId="1373" xr:uid="{DC4DE208-482B-4941-8E84-3CEDA4ECCAA5}"/>
    <cellStyle name="Normal 7 2 3" xfId="165" xr:uid="{00000000-0005-0000-0000-00000F040000}"/>
    <cellStyle name="Normal 7 2 3 2" xfId="317" xr:uid="{00000000-0005-0000-0000-000010040000}"/>
    <cellStyle name="Normal 7 2 3 2 2" xfId="541" xr:uid="{00000000-0005-0000-0000-000011040000}"/>
    <cellStyle name="Normal 7 2 3 2 2 2" xfId="1216" xr:uid="{00000000-0005-0000-0000-000012040000}"/>
    <cellStyle name="Normal 7 2 3 2 2 2 2" xfId="2346" xr:uid="{423F1D52-88A7-4CAA-9786-F9CDC4933E6A}"/>
    <cellStyle name="Normal 7 2 3 2 2 3" xfId="1689" xr:uid="{5846657F-EDBD-46EF-A4BE-C6E99B5131A6}"/>
    <cellStyle name="Normal 7 2 3 2 3" xfId="774" xr:uid="{00000000-0005-0000-0000-000013040000}"/>
    <cellStyle name="Normal 7 2 3 2 3 2" xfId="1904" xr:uid="{EB271E15-6744-4856-8F23-39FD9C5F49E2}"/>
    <cellStyle name="Normal 7 2 3 2 4" xfId="1001" xr:uid="{00000000-0005-0000-0000-000014040000}"/>
    <cellStyle name="Normal 7 2 3 2 4 2" xfId="2131" xr:uid="{3492067F-613A-4275-A1B7-42CE96BF1D54}"/>
    <cellStyle name="Normal 7 2 3 2 5" xfId="1480" xr:uid="{E1118B4E-EB2B-45DD-8306-C7944F6ED8E7}"/>
    <cellStyle name="Normal 7 2 3 3" xfId="431" xr:uid="{00000000-0005-0000-0000-000015040000}"/>
    <cellStyle name="Normal 7 2 3 3 2" xfId="1106" xr:uid="{00000000-0005-0000-0000-000016040000}"/>
    <cellStyle name="Normal 7 2 3 3 2 2" xfId="2236" xr:uid="{0C76E8B2-302F-4A20-A087-AEF3DAEC9678}"/>
    <cellStyle name="Normal 7 2 3 3 3" xfId="1585" xr:uid="{2C3DCABD-3C67-4AC1-BFED-A8351EE81B20}"/>
    <cellStyle name="Normal 7 2 3 4" xfId="664" xr:uid="{00000000-0005-0000-0000-000017040000}"/>
    <cellStyle name="Normal 7 2 3 4 2" xfId="1794" xr:uid="{A01D47C6-A545-44B0-B65B-0BCEF7C89CDB}"/>
    <cellStyle name="Normal 7 2 3 5" xfId="897" xr:uid="{00000000-0005-0000-0000-000018040000}"/>
    <cellStyle name="Normal 7 2 3 5 2" xfId="2027" xr:uid="{48CC9CF6-577D-434D-9BB0-45E6B120A839}"/>
    <cellStyle name="Normal 7 2 3 6" xfId="1375" xr:uid="{074D9131-5B71-4911-B593-8083CF8886F2}"/>
    <cellStyle name="Normal 7 2 4" xfId="314" xr:uid="{00000000-0005-0000-0000-000019040000}"/>
    <cellStyle name="Normal 7 2 4 2" xfId="538" xr:uid="{00000000-0005-0000-0000-00001A040000}"/>
    <cellStyle name="Normal 7 2 4 2 2" xfId="1213" xr:uid="{00000000-0005-0000-0000-00001B040000}"/>
    <cellStyle name="Normal 7 2 4 2 2 2" xfId="2343" xr:uid="{28212C7E-4810-4C60-9989-B0FFDE95112C}"/>
    <cellStyle name="Normal 7 2 4 2 3" xfId="1686" xr:uid="{98C799A5-5C7E-4546-9EF1-E28FE86EC8A5}"/>
    <cellStyle name="Normal 7 2 4 3" xfId="771" xr:uid="{00000000-0005-0000-0000-00001C040000}"/>
    <cellStyle name="Normal 7 2 4 3 2" xfId="1901" xr:uid="{F40A9625-138B-46F7-9580-D4AFFC7D3EC8}"/>
    <cellStyle name="Normal 7 2 4 4" xfId="998" xr:uid="{00000000-0005-0000-0000-00001D040000}"/>
    <cellStyle name="Normal 7 2 4 4 2" xfId="2128" xr:uid="{D9CAED4C-15C4-447A-9837-F3E3D984EFD0}"/>
    <cellStyle name="Normal 7 2 4 5" xfId="1477" xr:uid="{E4F47CFD-1458-4691-900F-56CFA24A5943}"/>
    <cellStyle name="Normal 7 2 5" xfId="428" xr:uid="{00000000-0005-0000-0000-00001E040000}"/>
    <cellStyle name="Normal 7 2 5 2" xfId="1103" xr:uid="{00000000-0005-0000-0000-00001F040000}"/>
    <cellStyle name="Normal 7 2 5 2 2" xfId="2233" xr:uid="{1B3896B8-0F7C-4F0E-9BFE-2F7568A6A84B}"/>
    <cellStyle name="Normal 7 2 5 3" xfId="1582" xr:uid="{0219B996-9CF8-430A-87AF-76A49AB6ABCD}"/>
    <cellStyle name="Normal 7 2 6" xfId="661" xr:uid="{00000000-0005-0000-0000-000020040000}"/>
    <cellStyle name="Normal 7 2 6 2" xfId="1791" xr:uid="{48647AB1-9F04-41A1-922D-EFD420D2F392}"/>
    <cellStyle name="Normal 7 2 7" xfId="894" xr:uid="{00000000-0005-0000-0000-000021040000}"/>
    <cellStyle name="Normal 7 2 7 2" xfId="2024" xr:uid="{FCB5976C-736D-4954-AA05-488B28C0591F}"/>
    <cellStyle name="Normal 7 2 8" xfId="1372" xr:uid="{0AD7B688-BAE8-4B2C-A2DF-A77386858F46}"/>
    <cellStyle name="Normal 7 3" xfId="166" xr:uid="{00000000-0005-0000-0000-000022040000}"/>
    <cellStyle name="Normal 7 3 2" xfId="167" xr:uid="{00000000-0005-0000-0000-000023040000}"/>
    <cellStyle name="Normal 7 3 2 2" xfId="319" xr:uid="{00000000-0005-0000-0000-000024040000}"/>
    <cellStyle name="Normal 7 3 2 2 2" xfId="543" xr:uid="{00000000-0005-0000-0000-000025040000}"/>
    <cellStyle name="Normal 7 3 2 2 2 2" xfId="1218" xr:uid="{00000000-0005-0000-0000-000026040000}"/>
    <cellStyle name="Normal 7 3 2 2 2 2 2" xfId="2348" xr:uid="{0D5F7788-8020-425A-A01B-D91B35260073}"/>
    <cellStyle name="Normal 7 3 2 2 2 3" xfId="1691" xr:uid="{D888BC62-D6D4-41B9-99D2-907773A80D12}"/>
    <cellStyle name="Normal 7 3 2 2 3" xfId="776" xr:uid="{00000000-0005-0000-0000-000027040000}"/>
    <cellStyle name="Normal 7 3 2 2 3 2" xfId="1906" xr:uid="{E1A71E7A-7D4B-4F98-8C97-E81B314CD49C}"/>
    <cellStyle name="Normal 7 3 2 2 4" xfId="1003" xr:uid="{00000000-0005-0000-0000-000028040000}"/>
    <cellStyle name="Normal 7 3 2 2 4 2" xfId="2133" xr:uid="{3667CB19-509A-448B-9DC1-8A7AE129C9B4}"/>
    <cellStyle name="Normal 7 3 2 2 5" xfId="1482" xr:uid="{1336CBD8-9A25-4E9B-BD77-96B660D4EE75}"/>
    <cellStyle name="Normal 7 3 2 3" xfId="433" xr:uid="{00000000-0005-0000-0000-000029040000}"/>
    <cellStyle name="Normal 7 3 2 3 2" xfId="1108" xr:uid="{00000000-0005-0000-0000-00002A040000}"/>
    <cellStyle name="Normal 7 3 2 3 2 2" xfId="2238" xr:uid="{920FA64A-A45F-4C46-B68F-D062AF52A287}"/>
    <cellStyle name="Normal 7 3 2 3 3" xfId="1587" xr:uid="{37CCC328-1DDD-4191-B7D7-305512BA500F}"/>
    <cellStyle name="Normal 7 3 2 4" xfId="666" xr:uid="{00000000-0005-0000-0000-00002B040000}"/>
    <cellStyle name="Normal 7 3 2 4 2" xfId="1796" xr:uid="{8FB63BE5-76D8-409B-80BB-AAC73379AC4E}"/>
    <cellStyle name="Normal 7 3 2 5" xfId="899" xr:uid="{00000000-0005-0000-0000-00002C040000}"/>
    <cellStyle name="Normal 7 3 2 5 2" xfId="2029" xr:uid="{562D0591-DBE9-4E4C-9937-998AA2127B2B}"/>
    <cellStyle name="Normal 7 3 2 6" xfId="1377" xr:uid="{394B06D0-9A8A-421C-A331-0BD4B89DB686}"/>
    <cellStyle name="Normal 7 3 3" xfId="318" xr:uid="{00000000-0005-0000-0000-00002D040000}"/>
    <cellStyle name="Normal 7 3 3 2" xfId="542" xr:uid="{00000000-0005-0000-0000-00002E040000}"/>
    <cellStyle name="Normal 7 3 3 2 2" xfId="1217" xr:uid="{00000000-0005-0000-0000-00002F040000}"/>
    <cellStyle name="Normal 7 3 3 2 2 2" xfId="2347" xr:uid="{8E9216C0-AFCF-48B8-A0ED-6DE190D76A03}"/>
    <cellStyle name="Normal 7 3 3 2 3" xfId="1690" xr:uid="{560857A4-011E-48AC-B0D5-C4F70BA20CBC}"/>
    <cellStyle name="Normal 7 3 3 3" xfId="775" xr:uid="{00000000-0005-0000-0000-000030040000}"/>
    <cellStyle name="Normal 7 3 3 3 2" xfId="1905" xr:uid="{A134FFCD-D103-418D-B1B7-C28E1EE67F48}"/>
    <cellStyle name="Normal 7 3 3 4" xfId="1002" xr:uid="{00000000-0005-0000-0000-000031040000}"/>
    <cellStyle name="Normal 7 3 3 4 2" xfId="2132" xr:uid="{D18834CF-8E37-4E08-A103-1BAECB59BDE4}"/>
    <cellStyle name="Normal 7 3 3 5" xfId="1481" xr:uid="{B9200049-91F7-4078-80B3-C7817B8270A0}"/>
    <cellStyle name="Normal 7 3 4" xfId="432" xr:uid="{00000000-0005-0000-0000-000032040000}"/>
    <cellStyle name="Normal 7 3 4 2" xfId="1107" xr:uid="{00000000-0005-0000-0000-000033040000}"/>
    <cellStyle name="Normal 7 3 4 2 2" xfId="2237" xr:uid="{DC492803-2AE7-4D84-9FB1-666FAF223517}"/>
    <cellStyle name="Normal 7 3 4 3" xfId="1586" xr:uid="{CE35F401-139F-44ED-B8E4-DCF45F3CFD5C}"/>
    <cellStyle name="Normal 7 3 5" xfId="665" xr:uid="{00000000-0005-0000-0000-000034040000}"/>
    <cellStyle name="Normal 7 3 5 2" xfId="1795" xr:uid="{14A19F83-FDBA-4CE5-9966-476F318D428A}"/>
    <cellStyle name="Normal 7 3 6" xfId="898" xr:uid="{00000000-0005-0000-0000-000035040000}"/>
    <cellStyle name="Normal 7 3 6 2" xfId="2028" xr:uid="{2AE882EE-293E-49AB-8CE9-4D3B15436B3B}"/>
    <cellStyle name="Normal 7 3 7" xfId="1376" xr:uid="{5C6FCEB1-31BA-49DF-A88F-0E7A24CF3E2F}"/>
    <cellStyle name="Normal 7 4" xfId="168" xr:uid="{00000000-0005-0000-0000-000036040000}"/>
    <cellStyle name="Normal 7 4 2" xfId="320" xr:uid="{00000000-0005-0000-0000-000037040000}"/>
    <cellStyle name="Normal 7 4 2 2" xfId="544" xr:uid="{00000000-0005-0000-0000-000038040000}"/>
    <cellStyle name="Normal 7 4 2 2 2" xfId="1219" xr:uid="{00000000-0005-0000-0000-000039040000}"/>
    <cellStyle name="Normal 7 4 2 2 2 2" xfId="2349" xr:uid="{867A7914-C5F6-4134-A7D8-13282992CBA5}"/>
    <cellStyle name="Normal 7 4 2 2 3" xfId="1692" xr:uid="{46ED7595-F5B2-401E-829A-6D6113EC97E2}"/>
    <cellStyle name="Normal 7 4 2 3" xfId="777" xr:uid="{00000000-0005-0000-0000-00003A040000}"/>
    <cellStyle name="Normal 7 4 2 3 2" xfId="1907" xr:uid="{005098C2-1E33-418E-A4AA-D792F9070F98}"/>
    <cellStyle name="Normal 7 4 2 4" xfId="1004" xr:uid="{00000000-0005-0000-0000-00003B040000}"/>
    <cellStyle name="Normal 7 4 2 4 2" xfId="2134" xr:uid="{162DA29F-560D-4AE5-BDDD-A2D9EC14AC21}"/>
    <cellStyle name="Normal 7 4 2 5" xfId="1483" xr:uid="{DBB9CC7F-FFDC-48E0-A242-54429B97E5ED}"/>
    <cellStyle name="Normal 7 4 3" xfId="434" xr:uid="{00000000-0005-0000-0000-00003C040000}"/>
    <cellStyle name="Normal 7 4 3 2" xfId="1109" xr:uid="{00000000-0005-0000-0000-00003D040000}"/>
    <cellStyle name="Normal 7 4 3 2 2" xfId="2239" xr:uid="{4614D624-AF3C-4212-97D4-7ED36803287B}"/>
    <cellStyle name="Normal 7 4 3 3" xfId="1588" xr:uid="{0B2399E9-491D-4C82-BCFD-F4D425AC042D}"/>
    <cellStyle name="Normal 7 4 4" xfId="667" xr:uid="{00000000-0005-0000-0000-00003E040000}"/>
    <cellStyle name="Normal 7 4 4 2" xfId="1797" xr:uid="{13AAF84C-A7A0-4E25-89B1-EDAB93C76B83}"/>
    <cellStyle name="Normal 7 4 5" xfId="900" xr:uid="{00000000-0005-0000-0000-00003F040000}"/>
    <cellStyle name="Normal 7 4 5 2" xfId="2030" xr:uid="{8A9149BA-B83F-4E8C-B59B-A3C486CFDAC3}"/>
    <cellStyle name="Normal 7 4 6" xfId="1378" xr:uid="{9F22F576-682D-4748-BEA2-D01BAFF02412}"/>
    <cellStyle name="Normal 7 5" xfId="313" xr:uid="{00000000-0005-0000-0000-000040040000}"/>
    <cellStyle name="Normal 7 5 2" xfId="537" xr:uid="{00000000-0005-0000-0000-000041040000}"/>
    <cellStyle name="Normal 7 5 2 2" xfId="1212" xr:uid="{00000000-0005-0000-0000-000042040000}"/>
    <cellStyle name="Normal 7 5 2 2 2" xfId="2342" xr:uid="{4AE3FFC2-366B-4658-87A3-34EB1BD6C3DC}"/>
    <cellStyle name="Normal 7 5 2 3" xfId="1685" xr:uid="{7F42D8B0-19FA-4E8A-969F-6840E0741255}"/>
    <cellStyle name="Normal 7 5 3" xfId="770" xr:uid="{00000000-0005-0000-0000-000043040000}"/>
    <cellStyle name="Normal 7 5 3 2" xfId="1900" xr:uid="{169BE53B-5812-4DC4-8C16-BE104877F802}"/>
    <cellStyle name="Normal 7 5 4" xfId="997" xr:uid="{00000000-0005-0000-0000-000044040000}"/>
    <cellStyle name="Normal 7 5 4 2" xfId="2127" xr:uid="{41656510-3EFA-43A5-86CE-47C91C05A298}"/>
    <cellStyle name="Normal 7 5 5" xfId="1476" xr:uid="{93430F8C-99E2-4BF6-847E-633C6E0CB03D}"/>
    <cellStyle name="Normal 7 6" xfId="427" xr:uid="{00000000-0005-0000-0000-000045040000}"/>
    <cellStyle name="Normal 7 6 2" xfId="1102" xr:uid="{00000000-0005-0000-0000-000046040000}"/>
    <cellStyle name="Normal 7 6 2 2" xfId="2232" xr:uid="{35749ADC-CD11-4194-91CF-CEC12A400603}"/>
    <cellStyle name="Normal 7 6 3" xfId="1581" xr:uid="{57DF1205-BB00-43E3-9BAA-4965DA1E0B3C}"/>
    <cellStyle name="Normal 7 7" xfId="660" xr:uid="{00000000-0005-0000-0000-000047040000}"/>
    <cellStyle name="Normal 7 7 2" xfId="1790" xr:uid="{F5EE5742-7ECC-4187-AF4A-F9674841C486}"/>
    <cellStyle name="Normal 7 8" xfId="893" xr:uid="{00000000-0005-0000-0000-000048040000}"/>
    <cellStyle name="Normal 7 8 2" xfId="2023" xr:uid="{A7F35834-4C94-4908-A004-189EC65E957E}"/>
    <cellStyle name="Normal 7 9" xfId="1371" xr:uid="{3DF35003-7448-4C07-9167-8A793A55223B}"/>
    <cellStyle name="Normal 8" xfId="169" xr:uid="{00000000-0005-0000-0000-000049040000}"/>
    <cellStyle name="Normal 8 2" xfId="321" xr:uid="{00000000-0005-0000-0000-00004A040000}"/>
    <cellStyle name="Normal 9" xfId="170" xr:uid="{00000000-0005-0000-0000-00004B040000}"/>
    <cellStyle name="Normal 9 10" xfId="1379" xr:uid="{44E56264-8F38-43A4-904F-4DF9658CA104}"/>
    <cellStyle name="Normal 9 11" xfId="2404" xr:uid="{9D1DC43A-ABD0-4515-8B39-C1E74179026E}"/>
    <cellStyle name="Normal 9 2" xfId="171" xr:uid="{00000000-0005-0000-0000-00004C040000}"/>
    <cellStyle name="Normal 9 2 2" xfId="172" xr:uid="{00000000-0005-0000-0000-00004D040000}"/>
    <cellStyle name="Normal 9 2 2 2" xfId="324" xr:uid="{00000000-0005-0000-0000-00004E040000}"/>
    <cellStyle name="Normal 9 2 2 2 2" xfId="547" xr:uid="{00000000-0005-0000-0000-00004F040000}"/>
    <cellStyle name="Normal 9 2 2 2 2 2" xfId="1222" xr:uid="{00000000-0005-0000-0000-000050040000}"/>
    <cellStyle name="Normal 9 2 2 2 2 2 2" xfId="2352" xr:uid="{F9E45EF0-A28F-4046-996A-05C878946590}"/>
    <cellStyle name="Normal 9 2 2 2 2 3" xfId="1695" xr:uid="{2FA254ED-1949-4BA2-82A3-9F770261D74C}"/>
    <cellStyle name="Normal 9 2 2 2 3" xfId="780" xr:uid="{00000000-0005-0000-0000-000051040000}"/>
    <cellStyle name="Normal 9 2 2 2 3 2" xfId="1910" xr:uid="{84F58993-8C7C-488D-9EFB-5EBA39AF5FEB}"/>
    <cellStyle name="Normal 9 2 2 2 4" xfId="1007" xr:uid="{00000000-0005-0000-0000-000052040000}"/>
    <cellStyle name="Normal 9 2 2 2 4 2" xfId="2137" xr:uid="{4B7B2EF9-6683-4BF3-9267-4A6B664A5332}"/>
    <cellStyle name="Normal 9 2 2 2 5" xfId="1486" xr:uid="{6510F7DD-419F-4F7D-8D92-1A4EEB12A40E}"/>
    <cellStyle name="Normal 9 2 2 3" xfId="437" xr:uid="{00000000-0005-0000-0000-000053040000}"/>
    <cellStyle name="Normal 9 2 2 3 2" xfId="1112" xr:uid="{00000000-0005-0000-0000-000054040000}"/>
    <cellStyle name="Normal 9 2 2 3 2 2" xfId="2242" xr:uid="{947039F5-84F4-4DB2-91B7-6634CB6E25CB}"/>
    <cellStyle name="Normal 9 2 2 3 3" xfId="1591" xr:uid="{F0D8CB99-51B0-4303-B272-3AAF3EEE1606}"/>
    <cellStyle name="Normal 9 2 2 4" xfId="670" xr:uid="{00000000-0005-0000-0000-000055040000}"/>
    <cellStyle name="Normal 9 2 2 4 2" xfId="1800" xr:uid="{7FA8824F-DDDF-49A6-AEBC-37009B457E4E}"/>
    <cellStyle name="Normal 9 2 2 5" xfId="903" xr:uid="{00000000-0005-0000-0000-000056040000}"/>
    <cellStyle name="Normal 9 2 2 5 2" xfId="2033" xr:uid="{A945298D-EC96-4ACD-AF91-823CD75A4CBB}"/>
    <cellStyle name="Normal 9 2 2 6" xfId="1381" xr:uid="{235D7397-044B-46DD-8F2E-4CFF45BB5CC2}"/>
    <cellStyle name="Normal 9 2 3" xfId="173" xr:uid="{00000000-0005-0000-0000-000057040000}"/>
    <cellStyle name="Normal 9 2 3 2" xfId="201" xr:uid="{00000000-0005-0000-0000-000058040000}"/>
    <cellStyle name="Normal 9 2 3 2 2" xfId="209" xr:uid="{00000000-0005-0000-0000-000059040000}"/>
    <cellStyle name="Normal 9 2 3 2 2 2" xfId="211" xr:uid="{00000000-0005-0000-0000-00005A040000}"/>
    <cellStyle name="Normal 9 2 3 2 2 2 2" xfId="216" xr:uid="{00000000-0005-0000-0000-00005B040000}"/>
    <cellStyle name="Normal 9 2 3 2 2 2 2 2" xfId="350" xr:uid="{00000000-0005-0000-0000-00005C040000}"/>
    <cellStyle name="Normal 9 2 3 2 2 2 2 2 2" xfId="571" xr:uid="{00000000-0005-0000-0000-00005D040000}"/>
    <cellStyle name="Normal 9 2 3 2 2 2 2 2 2 2" xfId="1246" xr:uid="{00000000-0005-0000-0000-00005E040000}"/>
    <cellStyle name="Normal 9 2 3 2 2 2 2 2 2 2 2" xfId="2376" xr:uid="{F00BD50D-9BE1-4CEC-AF32-2E97286F3A7A}"/>
    <cellStyle name="Normal 9 2 3 2 2 2 2 2 2 3" xfId="1713" xr:uid="{D0F0A0B4-2650-45D2-999A-A67A364D7DCD}"/>
    <cellStyle name="Normal 9 2 3 2 2 2 2 2 3" xfId="804" xr:uid="{00000000-0005-0000-0000-00005F040000}"/>
    <cellStyle name="Normal 9 2 3 2 2 2 2 2 3 2" xfId="1934" xr:uid="{B43E006F-EB5F-4E19-A0E6-A50200218356}"/>
    <cellStyle name="Normal 9 2 3 2 2 2 2 2 4" xfId="1025" xr:uid="{00000000-0005-0000-0000-000060040000}"/>
    <cellStyle name="Normal 9 2 3 2 2 2 2 2 4 2" xfId="2155" xr:uid="{DCDD391A-2043-485A-83B6-71121D858A76}"/>
    <cellStyle name="Normal 9 2 3 2 2 2 2 2 5" xfId="1504" xr:uid="{422F194A-7F78-483E-BBC0-DE3D1700AEC7}"/>
    <cellStyle name="Normal 9 2 3 2 2 2 2 3" xfId="454" xr:uid="{00000000-0005-0000-0000-000061040000}"/>
    <cellStyle name="Normal 9 2 3 2 2 2 2 3 2" xfId="1129" xr:uid="{00000000-0005-0000-0000-000062040000}"/>
    <cellStyle name="Normal 9 2 3 2 2 2 2 3 2 2" xfId="2259" xr:uid="{24A0B978-55FA-48FF-8A11-B4876BEF64A9}"/>
    <cellStyle name="Normal 9 2 3 2 2 2 2 3 3" xfId="1608" xr:uid="{F7FB7C4C-A708-4A47-B9F2-A45FDCA9CEC9}"/>
    <cellStyle name="Normal 9 2 3 2 2 2 2 4" xfId="687" xr:uid="{00000000-0005-0000-0000-000063040000}"/>
    <cellStyle name="Normal 9 2 3 2 2 2 2 4 2" xfId="1817" xr:uid="{24765E13-9509-4D10-915A-802247DC3A4D}"/>
    <cellStyle name="Normal 9 2 3 2 2 2 2 5" xfId="920" xr:uid="{00000000-0005-0000-0000-000064040000}"/>
    <cellStyle name="Normal 9 2 3 2 2 2 2 5 2" xfId="2050" xr:uid="{6CC7B849-9B7B-4B55-8E8D-5D6AF4DD670E}"/>
    <cellStyle name="Normal 9 2 3 2 2 2 2 6" xfId="1399" xr:uid="{1759FAC4-FE49-4197-BF01-37DAB9BE7DD8}"/>
    <cellStyle name="Normal 9 2 3 2 2 2 3" xfId="345" xr:uid="{00000000-0005-0000-0000-000065040000}"/>
    <cellStyle name="Normal 9 2 3 2 2 2 3 2" xfId="566" xr:uid="{00000000-0005-0000-0000-000066040000}"/>
    <cellStyle name="Normal 9 2 3 2 2 2 3 2 2" xfId="1241" xr:uid="{00000000-0005-0000-0000-000067040000}"/>
    <cellStyle name="Normal 9 2 3 2 2 2 3 2 2 2" xfId="2371" xr:uid="{33E67E41-673C-47BB-B3EA-78A99AB3865C}"/>
    <cellStyle name="Normal 9 2 3 2 2 2 3 2 3" xfId="1708" xr:uid="{03B88E3F-B590-4688-85AC-C5441D510D50}"/>
    <cellStyle name="Normal 9 2 3 2 2 2 3 3" xfId="799" xr:uid="{00000000-0005-0000-0000-000068040000}"/>
    <cellStyle name="Normal 9 2 3 2 2 2 3 3 2" xfId="1929" xr:uid="{989BBBC6-8770-4E87-83AC-39A1D3090F27}"/>
    <cellStyle name="Normal 9 2 3 2 2 2 3 4" xfId="1020" xr:uid="{00000000-0005-0000-0000-000069040000}"/>
    <cellStyle name="Normal 9 2 3 2 2 2 3 4 2" xfId="2150" xr:uid="{19E6DD5C-2EE7-4DCD-BBCC-D64ABCC39721}"/>
    <cellStyle name="Normal 9 2 3 2 2 2 3 5" xfId="1499" xr:uid="{8FC69E72-E144-40BF-987C-36A127E63D4E}"/>
    <cellStyle name="Normal 9 2 3 2 2 2 4" xfId="449" xr:uid="{00000000-0005-0000-0000-00006A040000}"/>
    <cellStyle name="Normal 9 2 3 2 2 2 4 2" xfId="1124" xr:uid="{00000000-0005-0000-0000-00006B040000}"/>
    <cellStyle name="Normal 9 2 3 2 2 2 4 2 2" xfId="2254" xr:uid="{3C696D24-9139-42D2-B615-0CB5AD3AA0BB}"/>
    <cellStyle name="Normal 9 2 3 2 2 2 4 3" xfId="1603" xr:uid="{F8DF6F47-016A-48E5-A9F5-13E763400EC4}"/>
    <cellStyle name="Normal 9 2 3 2 2 2 5" xfId="682" xr:uid="{00000000-0005-0000-0000-00006C040000}"/>
    <cellStyle name="Normal 9 2 3 2 2 2 5 2" xfId="1812" xr:uid="{1A259470-ECF1-40F2-B897-0C09FCFE1824}"/>
    <cellStyle name="Normal 9 2 3 2 2 2 6" xfId="915" xr:uid="{00000000-0005-0000-0000-00006D040000}"/>
    <cellStyle name="Normal 9 2 3 2 2 2 6 2" xfId="2045" xr:uid="{DE90EBAC-774D-4034-A358-8C61C10D4E82}"/>
    <cellStyle name="Normal 9 2 3 2 2 2 7" xfId="1394" xr:uid="{57006E88-51BC-4F22-B93C-B8CCD6AC36F1}"/>
    <cellStyle name="Normal 9 2 3 2 2 2_Note B" xfId="2401" xr:uid="{E5134955-735F-42D5-9853-3523BD73BE88}"/>
    <cellStyle name="Normal 9 2 3 2 2 3" xfId="343" xr:uid="{00000000-0005-0000-0000-00006E040000}"/>
    <cellStyle name="Normal 9 2 3 2 2 3 2" xfId="564" xr:uid="{00000000-0005-0000-0000-00006F040000}"/>
    <cellStyle name="Normal 9 2 3 2 2 3 2 2" xfId="1239" xr:uid="{00000000-0005-0000-0000-000070040000}"/>
    <cellStyle name="Normal 9 2 3 2 2 3 2 2 2" xfId="2369" xr:uid="{872FA093-6503-4750-B335-4097BDF0A33F}"/>
    <cellStyle name="Normal 9 2 3 2 2 3 2 3" xfId="1706" xr:uid="{54007E8F-A2C4-4F78-9571-917C2C29A649}"/>
    <cellStyle name="Normal 9 2 3 2 2 3 3" xfId="797" xr:uid="{00000000-0005-0000-0000-000071040000}"/>
    <cellStyle name="Normal 9 2 3 2 2 3 3 2" xfId="1927" xr:uid="{84213D86-5162-4923-A9CA-86E9A1EFB220}"/>
    <cellStyle name="Normal 9 2 3 2 2 3 4" xfId="1018" xr:uid="{00000000-0005-0000-0000-000072040000}"/>
    <cellStyle name="Normal 9 2 3 2 2 3 4 2" xfId="2148" xr:uid="{F91DAA2A-19A4-4B6A-B0C6-389F69CAE56E}"/>
    <cellStyle name="Normal 9 2 3 2 2 3 5" xfId="1497" xr:uid="{6B741F53-5C05-47CE-8193-587A0EB43B95}"/>
    <cellStyle name="Normal 9 2 3 2 2 4" xfId="447" xr:uid="{00000000-0005-0000-0000-000073040000}"/>
    <cellStyle name="Normal 9 2 3 2 2 4 2" xfId="1122" xr:uid="{00000000-0005-0000-0000-000074040000}"/>
    <cellStyle name="Normal 9 2 3 2 2 4 2 2" xfId="2252" xr:uid="{05092F1E-5B72-4A45-9B04-A131ECCA0B95}"/>
    <cellStyle name="Normal 9 2 3 2 2 4 3" xfId="1601" xr:uid="{D145B628-DAB0-4948-80A9-4D0ABE76E6E3}"/>
    <cellStyle name="Normal 9 2 3 2 2 5" xfId="680" xr:uid="{00000000-0005-0000-0000-000075040000}"/>
    <cellStyle name="Normal 9 2 3 2 2 5 2" xfId="1810" xr:uid="{86E06891-933E-4CAF-9173-B067362A4957}"/>
    <cellStyle name="Normal 9 2 3 2 2 6" xfId="913" xr:uid="{00000000-0005-0000-0000-000076040000}"/>
    <cellStyle name="Normal 9 2 3 2 2 6 2" xfId="2043" xr:uid="{F6EDBF4D-83C8-44A6-95EF-DD02DA5B2C6D}"/>
    <cellStyle name="Normal 9 2 3 2 2 7" xfId="1392" xr:uid="{A8E3B7C5-5297-4405-A7C8-D84A3767545D}"/>
    <cellStyle name="Normal 9 2 3 2 3" xfId="338" xr:uid="{00000000-0005-0000-0000-000077040000}"/>
    <cellStyle name="Normal 9 2 3 2 3 2" xfId="559" xr:uid="{00000000-0005-0000-0000-000078040000}"/>
    <cellStyle name="Normal 9 2 3 2 3 2 2" xfId="1234" xr:uid="{00000000-0005-0000-0000-000079040000}"/>
    <cellStyle name="Normal 9 2 3 2 3 2 2 2" xfId="2364" xr:uid="{78859FC9-B830-45CD-81C2-18D17B43C217}"/>
    <cellStyle name="Normal 9 2 3 2 3 2 3" xfId="1701" xr:uid="{F1D19D2D-F4EB-4E0C-A712-4AA60E17A3C5}"/>
    <cellStyle name="Normal 9 2 3 2 3 3" xfId="792" xr:uid="{00000000-0005-0000-0000-00007A040000}"/>
    <cellStyle name="Normal 9 2 3 2 3 3 2" xfId="1922" xr:uid="{3D68F9A9-6F67-4DBA-ACD6-DFC39CC55C9D}"/>
    <cellStyle name="Normal 9 2 3 2 3 4" xfId="1013" xr:uid="{00000000-0005-0000-0000-00007B040000}"/>
    <cellStyle name="Normal 9 2 3 2 3 4 2" xfId="2143" xr:uid="{FEF80DF4-BC28-4D7B-A876-F724B0DF8B55}"/>
    <cellStyle name="Normal 9 2 3 2 3 5" xfId="1492" xr:uid="{DD2D6A72-0999-443A-B979-3F344C36D6A7}"/>
    <cellStyle name="Normal 9 2 3 2 4" xfId="443" xr:uid="{00000000-0005-0000-0000-00007C040000}"/>
    <cellStyle name="Normal 9 2 3 2 4 2" xfId="1118" xr:uid="{00000000-0005-0000-0000-00007D040000}"/>
    <cellStyle name="Normal 9 2 3 2 4 2 2" xfId="2248" xr:uid="{913D8C2C-3D38-4D62-87ED-98ECFFAD2FBD}"/>
    <cellStyle name="Normal 9 2 3 2 4 3" xfId="1597" xr:uid="{F3AE8277-2B9F-4A45-BA02-34392D11D846}"/>
    <cellStyle name="Normal 9 2 3 2 5" xfId="676" xr:uid="{00000000-0005-0000-0000-00007E040000}"/>
    <cellStyle name="Normal 9 2 3 2 5 2" xfId="1806" xr:uid="{066849EB-36B9-40E3-BEE0-2FC49ABC377F}"/>
    <cellStyle name="Normal 9 2 3 2 6" xfId="909" xr:uid="{00000000-0005-0000-0000-00007F040000}"/>
    <cellStyle name="Normal 9 2 3 2 6 2" xfId="2039" xr:uid="{D0F2DC48-109E-4E30-BF45-D428A3DAE1A9}"/>
    <cellStyle name="Normal 9 2 3 2 7" xfId="1387" xr:uid="{0307DAD8-A6C1-4413-A970-481AA33085E2}"/>
    <cellStyle name="Normal 9 2 3 3" xfId="325" xr:uid="{00000000-0005-0000-0000-000080040000}"/>
    <cellStyle name="Normal 9 2 3 3 2" xfId="548" xr:uid="{00000000-0005-0000-0000-000081040000}"/>
    <cellStyle name="Normal 9 2 3 3 2 2" xfId="1223" xr:uid="{00000000-0005-0000-0000-000082040000}"/>
    <cellStyle name="Normal 9 2 3 3 2 2 2" xfId="2353" xr:uid="{8BC6435F-2416-4ED9-A95A-387E169FB88F}"/>
    <cellStyle name="Normal 9 2 3 3 2 3" xfId="1696" xr:uid="{AF372FBE-A35D-44F0-83F4-0AD8382BAF71}"/>
    <cellStyle name="Normal 9 2 3 3 3" xfId="781" xr:uid="{00000000-0005-0000-0000-000083040000}"/>
    <cellStyle name="Normal 9 2 3 3 3 2" xfId="1911" xr:uid="{AC429B98-37DC-4F25-9C4F-E2576384A5A8}"/>
    <cellStyle name="Normal 9 2 3 3 4" xfId="1008" xr:uid="{00000000-0005-0000-0000-000084040000}"/>
    <cellStyle name="Normal 9 2 3 3 4 2" xfId="2138" xr:uid="{3B84A928-EE66-40A3-B091-6C4172CFAF54}"/>
    <cellStyle name="Normal 9 2 3 3 5" xfId="1487" xr:uid="{79A6E529-555E-4A83-8104-D978E602D022}"/>
    <cellStyle name="Normal 9 2 3 4" xfId="438" xr:uid="{00000000-0005-0000-0000-000085040000}"/>
    <cellStyle name="Normal 9 2 3 4 2" xfId="1113" xr:uid="{00000000-0005-0000-0000-000086040000}"/>
    <cellStyle name="Normal 9 2 3 4 2 2" xfId="2243" xr:uid="{DE6B4912-5F2E-4E88-8A51-8F0475EB3B1A}"/>
    <cellStyle name="Normal 9 2 3 4 3" xfId="1592" xr:uid="{08C9914E-EE34-4199-BEF5-38AEFF7D2939}"/>
    <cellStyle name="Normal 9 2 3 5" xfId="671" xr:uid="{00000000-0005-0000-0000-000087040000}"/>
    <cellStyle name="Normal 9 2 3 5 2" xfId="1801" xr:uid="{49B41728-DD10-4B9E-BA09-D52FEC2BE7BD}"/>
    <cellStyle name="Normal 9 2 3 6" xfId="904" xr:uid="{00000000-0005-0000-0000-000088040000}"/>
    <cellStyle name="Normal 9 2 3 6 2" xfId="2034" xr:uid="{27BC3E81-8D25-4DA0-AA6C-9B19B137FD05}"/>
    <cellStyle name="Normal 9 2 3 7" xfId="1382" xr:uid="{3E77E71C-C764-47F0-B833-1E5D561EC0E2}"/>
    <cellStyle name="Normal 9 2 4" xfId="323" xr:uid="{00000000-0005-0000-0000-000089040000}"/>
    <cellStyle name="Normal 9 2 4 2" xfId="546" xr:uid="{00000000-0005-0000-0000-00008A040000}"/>
    <cellStyle name="Normal 9 2 4 2 2" xfId="1221" xr:uid="{00000000-0005-0000-0000-00008B040000}"/>
    <cellStyle name="Normal 9 2 4 2 2 2" xfId="2351" xr:uid="{6A404C2A-0CD8-4E51-BA89-CF07AE371A12}"/>
    <cellStyle name="Normal 9 2 4 2 3" xfId="1694" xr:uid="{CCC5D1C4-0DA1-4B6C-8B92-AB5C4DAB5F19}"/>
    <cellStyle name="Normal 9 2 4 3" xfId="779" xr:uid="{00000000-0005-0000-0000-00008C040000}"/>
    <cellStyle name="Normal 9 2 4 3 2" xfId="1909" xr:uid="{B6D30A1E-CC68-4C8B-82BB-F921541DBFEF}"/>
    <cellStyle name="Normal 9 2 4 4" xfId="1006" xr:uid="{00000000-0005-0000-0000-00008D040000}"/>
    <cellStyle name="Normal 9 2 4 4 2" xfId="2136" xr:uid="{E61369EF-6845-4270-9CED-B293D6DAAC84}"/>
    <cellStyle name="Normal 9 2 4 5" xfId="1485" xr:uid="{DD465337-70F5-47DD-B1EF-61AB6EBB8C33}"/>
    <cellStyle name="Normal 9 2 5" xfId="436" xr:uid="{00000000-0005-0000-0000-00008E040000}"/>
    <cellStyle name="Normal 9 2 5 2" xfId="1111" xr:uid="{00000000-0005-0000-0000-00008F040000}"/>
    <cellStyle name="Normal 9 2 5 2 2" xfId="2241" xr:uid="{1151D226-C7B0-4808-BE04-23B72C805331}"/>
    <cellStyle name="Normal 9 2 5 3" xfId="1590" xr:uid="{D9523E59-A61F-4D5F-82F5-F412FA5A691A}"/>
    <cellStyle name="Normal 9 2 6" xfId="669" xr:uid="{00000000-0005-0000-0000-000090040000}"/>
    <cellStyle name="Normal 9 2 6 2" xfId="1799" xr:uid="{3EE3ED77-C53B-4846-98E5-DE18D05B4F32}"/>
    <cellStyle name="Normal 9 2 7" xfId="902" xr:uid="{00000000-0005-0000-0000-000091040000}"/>
    <cellStyle name="Normal 9 2 7 2" xfId="2032" xr:uid="{08BDE8BB-190B-46C6-BF17-595D0FACD86A}"/>
    <cellStyle name="Normal 9 2 8" xfId="1380" xr:uid="{5286AF1F-1270-456F-8E77-8A9ADB7FF136}"/>
    <cellStyle name="Normal 9 3" xfId="174" xr:uid="{00000000-0005-0000-0000-000092040000}"/>
    <cellStyle name="Normal 9 3 2" xfId="326" xr:uid="{00000000-0005-0000-0000-000093040000}"/>
    <cellStyle name="Normal 9 3 2 2" xfId="549" xr:uid="{00000000-0005-0000-0000-000094040000}"/>
    <cellStyle name="Normal 9 3 2 2 2" xfId="1224" xr:uid="{00000000-0005-0000-0000-000095040000}"/>
    <cellStyle name="Normal 9 3 2 2 2 2" xfId="2354" xr:uid="{77162DAA-013B-4CA5-8A03-4D7BBB5E6F2E}"/>
    <cellStyle name="Normal 9 3 2 2 3" xfId="1697" xr:uid="{FC827AA0-1A1E-4489-B8C4-889B1EC97D0F}"/>
    <cellStyle name="Normal 9 3 2 3" xfId="782" xr:uid="{00000000-0005-0000-0000-000096040000}"/>
    <cellStyle name="Normal 9 3 2 3 2" xfId="1912" xr:uid="{777BEB62-3D31-4A47-8714-C5FBE6A32CB3}"/>
    <cellStyle name="Normal 9 3 2 4" xfId="1009" xr:uid="{00000000-0005-0000-0000-000097040000}"/>
    <cellStyle name="Normal 9 3 2 4 2" xfId="2139" xr:uid="{1682D75A-DF4C-47F7-A790-C7320FD224FE}"/>
    <cellStyle name="Normal 9 3 2 5" xfId="1488" xr:uid="{D50AB36D-D2B9-4F32-B0FD-11D42AAC455D}"/>
    <cellStyle name="Normal 9 3 3" xfId="439" xr:uid="{00000000-0005-0000-0000-000098040000}"/>
    <cellStyle name="Normal 9 3 3 2" xfId="1114" xr:uid="{00000000-0005-0000-0000-000099040000}"/>
    <cellStyle name="Normal 9 3 3 2 2" xfId="2244" xr:uid="{19CF9335-461A-4466-9797-1CBE400E0A60}"/>
    <cellStyle name="Normal 9 3 3 3" xfId="1593" xr:uid="{673607EB-1A17-4953-9C6D-554153CDB664}"/>
    <cellStyle name="Normal 9 3 4" xfId="672" xr:uid="{00000000-0005-0000-0000-00009A040000}"/>
    <cellStyle name="Normal 9 3 4 2" xfId="1802" xr:uid="{5FA884D8-1F77-4660-ADF5-7C23A5C13C68}"/>
    <cellStyle name="Normal 9 3 5" xfId="905" xr:uid="{00000000-0005-0000-0000-00009B040000}"/>
    <cellStyle name="Normal 9 3 5 2" xfId="2035" xr:uid="{34E30C77-8A40-4DB0-A8F3-9397BB09A93E}"/>
    <cellStyle name="Normal 9 3 6" xfId="1383" xr:uid="{619EE628-1058-4F95-8DA0-FB1AE634B62A}"/>
    <cellStyle name="Normal 9 4" xfId="175" xr:uid="{00000000-0005-0000-0000-00009C040000}"/>
    <cellStyle name="Normal 9 4 2" xfId="327" xr:uid="{00000000-0005-0000-0000-00009D040000}"/>
    <cellStyle name="Normal 9 4 2 2" xfId="550" xr:uid="{00000000-0005-0000-0000-00009E040000}"/>
    <cellStyle name="Normal 9 4 2 2 2" xfId="1225" xr:uid="{00000000-0005-0000-0000-00009F040000}"/>
    <cellStyle name="Normal 9 4 2 2 2 2" xfId="2355" xr:uid="{7F0A8F23-4C77-4064-A1DD-B0D9DA8E484A}"/>
    <cellStyle name="Normal 9 4 2 2 3" xfId="1698" xr:uid="{9A176C5D-F277-48F3-8719-BBD639E9B6F2}"/>
    <cellStyle name="Normal 9 4 2 3" xfId="783" xr:uid="{00000000-0005-0000-0000-0000A0040000}"/>
    <cellStyle name="Normal 9 4 2 3 2" xfId="1913" xr:uid="{B5831375-92E0-45F8-8756-1C133D44B2EF}"/>
    <cellStyle name="Normal 9 4 2 4" xfId="1010" xr:uid="{00000000-0005-0000-0000-0000A1040000}"/>
    <cellStyle name="Normal 9 4 2 4 2" xfId="2140" xr:uid="{6BCD9A4F-ECCF-4ABC-A643-2862730A9304}"/>
    <cellStyle name="Normal 9 4 2 5" xfId="1489" xr:uid="{D2287C29-8FEF-4D87-A3CE-8F388FAD3E20}"/>
    <cellStyle name="Normal 9 4 3" xfId="440" xr:uid="{00000000-0005-0000-0000-0000A2040000}"/>
    <cellStyle name="Normal 9 4 3 2" xfId="1115" xr:uid="{00000000-0005-0000-0000-0000A3040000}"/>
    <cellStyle name="Normal 9 4 3 2 2" xfId="2245" xr:uid="{802B3C2B-3B19-4455-9976-ACECAD8947AC}"/>
    <cellStyle name="Normal 9 4 3 3" xfId="1594" xr:uid="{65204A04-EB4D-483F-AC2C-4836AD8DDACD}"/>
    <cellStyle name="Normal 9 4 4" xfId="673" xr:uid="{00000000-0005-0000-0000-0000A4040000}"/>
    <cellStyle name="Normal 9 4 4 2" xfId="1803" xr:uid="{4D31FFFB-3AD4-4F91-8EB8-6D0D62E8F797}"/>
    <cellStyle name="Normal 9 4 5" xfId="906" xr:uid="{00000000-0005-0000-0000-0000A5040000}"/>
    <cellStyle name="Normal 9 4 5 2" xfId="2036" xr:uid="{D8B630AA-F146-4D0A-A3EF-C0BFCFFD8F63}"/>
    <cellStyle name="Normal 9 4 6" xfId="1384" xr:uid="{E08DCA9D-7E52-4766-969F-709079369CD9}"/>
    <cellStyle name="Normal 9 5" xfId="212" xr:uid="{00000000-0005-0000-0000-0000A6040000}"/>
    <cellStyle name="Normal 9 5 2" xfId="346" xr:uid="{00000000-0005-0000-0000-0000A7040000}"/>
    <cellStyle name="Normal 9 5 2 2" xfId="567" xr:uid="{00000000-0005-0000-0000-0000A8040000}"/>
    <cellStyle name="Normal 9 5 2 2 2" xfId="1242" xr:uid="{00000000-0005-0000-0000-0000A9040000}"/>
    <cellStyle name="Normal 9 5 2 2 2 2" xfId="2372" xr:uid="{4319F3FF-E74F-4F40-A642-9666C4B8A7EB}"/>
    <cellStyle name="Normal 9 5 2 2 3" xfId="1709" xr:uid="{CA31CEDA-F060-488B-8DC2-4007FEC30374}"/>
    <cellStyle name="Normal 9 5 2 3" xfId="800" xr:uid="{00000000-0005-0000-0000-0000AA040000}"/>
    <cellStyle name="Normal 9 5 2 3 2" xfId="1930" xr:uid="{F262FE6F-2565-4182-960D-9B9F29FC52FB}"/>
    <cellStyle name="Normal 9 5 2 4" xfId="1021" xr:uid="{00000000-0005-0000-0000-0000AB040000}"/>
    <cellStyle name="Normal 9 5 2 4 2" xfId="2151" xr:uid="{FBBD6789-2A27-4B27-A23D-581A0961B65F}"/>
    <cellStyle name="Normal 9 5 2 5" xfId="1500" xr:uid="{46925BD8-F642-4744-A45A-14647E047160}"/>
    <cellStyle name="Normal 9 5 3" xfId="450" xr:uid="{00000000-0005-0000-0000-0000AC040000}"/>
    <cellStyle name="Normal 9 5 3 2" xfId="1125" xr:uid="{00000000-0005-0000-0000-0000AD040000}"/>
    <cellStyle name="Normal 9 5 3 2 2" xfId="2255" xr:uid="{552D7548-686A-43A5-AD63-5829EEA8E41C}"/>
    <cellStyle name="Normal 9 5 3 3" xfId="1604" xr:uid="{4AE6C73E-6045-455F-BB61-E44C023C63F5}"/>
    <cellStyle name="Normal 9 5 4" xfId="683" xr:uid="{00000000-0005-0000-0000-0000AE040000}"/>
    <cellStyle name="Normal 9 5 4 2" xfId="1813" xr:uid="{8C0D0453-C5C9-4B99-9341-9F953734B528}"/>
    <cellStyle name="Normal 9 5 5" xfId="916" xr:uid="{00000000-0005-0000-0000-0000AF040000}"/>
    <cellStyle name="Normal 9 5 5 2" xfId="2046" xr:uid="{ACB31405-EC14-4FE0-A5C8-8DD8CB0AE27C}"/>
    <cellStyle name="Normal 9 5 6" xfId="1395" xr:uid="{70B31D22-56B3-4980-AFC7-78B52A3B9B6A}"/>
    <cellStyle name="Normal 9 5 7" xfId="2406" xr:uid="{888B1B3B-C9B7-4ED1-9FC0-BDAA8217F1F4}"/>
    <cellStyle name="Normal 9 6" xfId="322" xr:uid="{00000000-0005-0000-0000-0000B0040000}"/>
    <cellStyle name="Normal 9 6 2" xfId="545" xr:uid="{00000000-0005-0000-0000-0000B1040000}"/>
    <cellStyle name="Normal 9 6 2 2" xfId="1220" xr:uid="{00000000-0005-0000-0000-0000B2040000}"/>
    <cellStyle name="Normal 9 6 2 2 2" xfId="2350" xr:uid="{0737AF99-C415-4935-B3AB-675783A2CE54}"/>
    <cellStyle name="Normal 9 6 2 3" xfId="1693" xr:uid="{F99F8F3D-680A-4BBC-87C1-163F3E30D70C}"/>
    <cellStyle name="Normal 9 6 3" xfId="778" xr:uid="{00000000-0005-0000-0000-0000B3040000}"/>
    <cellStyle name="Normal 9 6 3 2" xfId="1908" xr:uid="{427B0794-5BEE-44F0-BE47-7D97C5BAEF1C}"/>
    <cellStyle name="Normal 9 6 4" xfId="1005" xr:uid="{00000000-0005-0000-0000-0000B4040000}"/>
    <cellStyle name="Normal 9 6 4 2" xfId="2135" xr:uid="{31DAEC80-8664-4417-A227-441E874EE058}"/>
    <cellStyle name="Normal 9 6 5" xfId="1484" xr:uid="{0C396CFF-7861-49EF-9D32-4CE0F512949D}"/>
    <cellStyle name="Normal 9 7" xfId="435" xr:uid="{00000000-0005-0000-0000-0000B5040000}"/>
    <cellStyle name="Normal 9 7 2" xfId="1110" xr:uid="{00000000-0005-0000-0000-0000B6040000}"/>
    <cellStyle name="Normal 9 7 2 2" xfId="2240" xr:uid="{D4BE455C-48CC-4743-8EDE-30C5104D6B30}"/>
    <cellStyle name="Normal 9 7 3" xfId="1589" xr:uid="{6901F86D-B3DF-4F4D-8D22-F482250B74E3}"/>
    <cellStyle name="Normal 9 8" xfId="668" xr:uid="{00000000-0005-0000-0000-0000B7040000}"/>
    <cellStyle name="Normal 9 8 2" xfId="1798" xr:uid="{D459076F-9962-4D4C-8F96-42573DE867C4}"/>
    <cellStyle name="Normal 9 9" xfId="901" xr:uid="{00000000-0005-0000-0000-0000B8040000}"/>
    <cellStyle name="Normal 9 9 2" xfId="2031" xr:uid="{DFD6C82A-4943-468F-8720-1FEBADF25FB6}"/>
    <cellStyle name="Note" xfId="176" xr:uid="{00000000-0005-0000-0000-0000B9040000}"/>
    <cellStyle name="Note 2" xfId="177" xr:uid="{00000000-0005-0000-0000-0000BA040000}"/>
    <cellStyle name="Note 2 2" xfId="329" xr:uid="{00000000-0005-0000-0000-0000BB040000}"/>
    <cellStyle name="Note 2 2 2" xfId="552" xr:uid="{00000000-0005-0000-0000-0000BC040000}"/>
    <cellStyle name="Note 2 2 2 2" xfId="1227" xr:uid="{00000000-0005-0000-0000-0000BD040000}"/>
    <cellStyle name="Note 2 2 2 2 2" xfId="2357" xr:uid="{30F2C58C-B7E1-49AC-947B-97431C8B6620}"/>
    <cellStyle name="Note 2 2 2 3" xfId="1278" xr:uid="{00000000-0005-0000-0000-0000BE040000}"/>
    <cellStyle name="Note 2 2 3" xfId="579" xr:uid="{00000000-0005-0000-0000-0000BF040000}"/>
    <cellStyle name="Note 2 2 3 2" xfId="1254" xr:uid="{00000000-0005-0000-0000-0000C0040000}"/>
    <cellStyle name="Note 2 2 3 2 2" xfId="2384" xr:uid="{B0C633CF-6554-4CD0-954F-F95666A64A53}"/>
    <cellStyle name="Note 2 2 3 3" xfId="1290" xr:uid="{00000000-0005-0000-0000-0000C1040000}"/>
    <cellStyle name="Note 2 2 4" xfId="785" xr:uid="{00000000-0005-0000-0000-0000C2040000}"/>
    <cellStyle name="Note 2 2 4 2" xfId="1915" xr:uid="{4A463958-06AE-4196-B148-7FFEBD549A32}"/>
    <cellStyle name="Note 2 2 5" xfId="812" xr:uid="{00000000-0005-0000-0000-0000C3040000}"/>
    <cellStyle name="Note 2 2 5 2" xfId="1942" xr:uid="{0C7514B6-27C1-4CCC-9B24-94A6C412C29C}"/>
    <cellStyle name="Note 2 2 6" xfId="1266" xr:uid="{00000000-0005-0000-0000-0000C4040000}"/>
    <cellStyle name="Note 2 2 6 2" xfId="2396" xr:uid="{27E2E9B4-EA2F-42B3-B45A-306B0B2ECB81}"/>
    <cellStyle name="Note 3" xfId="328" xr:uid="{00000000-0005-0000-0000-0000C5040000}"/>
    <cellStyle name="Note 3 2" xfId="551" xr:uid="{00000000-0005-0000-0000-0000C6040000}"/>
    <cellStyle name="Note 3 2 2" xfId="1226" xr:uid="{00000000-0005-0000-0000-0000C7040000}"/>
    <cellStyle name="Note 3 2 2 2" xfId="2356" xr:uid="{9A1AE19B-AD69-4947-BA58-C9D243F75B65}"/>
    <cellStyle name="Note 3 2 3" xfId="1277" xr:uid="{00000000-0005-0000-0000-0000C8040000}"/>
    <cellStyle name="Note 3 3" xfId="578" xr:uid="{00000000-0005-0000-0000-0000C9040000}"/>
    <cellStyle name="Note 3 3 2" xfId="1253" xr:uid="{00000000-0005-0000-0000-0000CA040000}"/>
    <cellStyle name="Note 3 3 2 2" xfId="2383" xr:uid="{AEFAAB52-E914-4A5D-A857-E347A6AD2E35}"/>
    <cellStyle name="Note 3 3 3" xfId="1289" xr:uid="{00000000-0005-0000-0000-0000CB040000}"/>
    <cellStyle name="Note 3 4" xfId="784" xr:uid="{00000000-0005-0000-0000-0000CC040000}"/>
    <cellStyle name="Note 3 4 2" xfId="1914" xr:uid="{D931482C-BB35-47A1-BC96-26532E99834A}"/>
    <cellStyle name="Note 3 5" xfId="811" xr:uid="{00000000-0005-0000-0000-0000CD040000}"/>
    <cellStyle name="Note 3 5 2" xfId="1941" xr:uid="{A4C9AF6D-FCDB-4B70-9894-C69E229DA5F7}"/>
    <cellStyle name="Note 3 6" xfId="1265" xr:uid="{00000000-0005-0000-0000-0000CE040000}"/>
    <cellStyle name="Note 3 6 2" xfId="2395" xr:uid="{7255D63F-A24F-4E3C-85EA-7338E757B57C}"/>
    <cellStyle name="Nøytral 2" xfId="178" xr:uid="{00000000-0005-0000-0000-0000CF040000}"/>
    <cellStyle name="Output" xfId="179" xr:uid="{00000000-0005-0000-0000-0000D0040000}"/>
    <cellStyle name="Output 2" xfId="330" xr:uid="{00000000-0005-0000-0000-0000D1040000}"/>
    <cellStyle name="Output 2 2" xfId="553" xr:uid="{00000000-0005-0000-0000-0000D2040000}"/>
    <cellStyle name="Output 2 2 2" xfId="1228" xr:uid="{00000000-0005-0000-0000-0000D3040000}"/>
    <cellStyle name="Output 2 2 2 2" xfId="2358" xr:uid="{0FAE5A5E-E5B7-438B-A2D9-93185AEE2F9E}"/>
    <cellStyle name="Output 2 2 3" xfId="1279" xr:uid="{00000000-0005-0000-0000-0000D4040000}"/>
    <cellStyle name="Output 2 3" xfId="580" xr:uid="{00000000-0005-0000-0000-0000D5040000}"/>
    <cellStyle name="Output 2 3 2" xfId="1255" xr:uid="{00000000-0005-0000-0000-0000D6040000}"/>
    <cellStyle name="Output 2 3 2 2" xfId="2385" xr:uid="{81EA2D32-DE11-413A-95FC-9763EED8830F}"/>
    <cellStyle name="Output 2 3 3" xfId="1291" xr:uid="{00000000-0005-0000-0000-0000D7040000}"/>
    <cellStyle name="Output 2 4" xfId="786" xr:uid="{00000000-0005-0000-0000-0000D8040000}"/>
    <cellStyle name="Output 2 4 2" xfId="1916" xr:uid="{8DF00516-78A1-4226-93DA-0D61B1638399}"/>
    <cellStyle name="Output 2 5" xfId="813" xr:uid="{00000000-0005-0000-0000-0000D9040000}"/>
    <cellStyle name="Output 2 5 2" xfId="1943" xr:uid="{9048E2B6-02D5-4B31-AC43-3A0EBFB7E46E}"/>
    <cellStyle name="Output 2 6" xfId="1267" xr:uid="{00000000-0005-0000-0000-0000DA040000}"/>
    <cellStyle name="Output 2 6 2" xfId="2397" xr:uid="{9D63994D-43E2-40C8-AFA4-6DB38E365548}"/>
    <cellStyle name="Overskrift 1 2" xfId="180" xr:uid="{00000000-0005-0000-0000-0000DB040000}"/>
    <cellStyle name="Overskrift 2 2" xfId="181" xr:uid="{00000000-0005-0000-0000-0000DC040000}"/>
    <cellStyle name="Overskrift 3 2" xfId="182" xr:uid="{00000000-0005-0000-0000-0000DD040000}"/>
    <cellStyle name="Overskrift 4 2" xfId="183" xr:uid="{00000000-0005-0000-0000-0000DE040000}"/>
    <cellStyle name="Title" xfId="184" xr:uid="{00000000-0005-0000-0000-0000DF040000}"/>
    <cellStyle name="Tittel 2" xfId="185" xr:uid="{00000000-0005-0000-0000-0000E0040000}"/>
    <cellStyle name="Total" xfId="186" xr:uid="{00000000-0005-0000-0000-0000E1040000}"/>
    <cellStyle name="Total 2" xfId="331" xr:uid="{00000000-0005-0000-0000-0000E2040000}"/>
    <cellStyle name="Total 2 2" xfId="554" xr:uid="{00000000-0005-0000-0000-0000E3040000}"/>
    <cellStyle name="Total 2 2 2" xfId="1229" xr:uid="{00000000-0005-0000-0000-0000E4040000}"/>
    <cellStyle name="Total 2 2 2 2" xfId="2359" xr:uid="{4DF52591-98B2-4205-8F37-AD86F3AC5F0B}"/>
    <cellStyle name="Total 2 2 3" xfId="1280" xr:uid="{00000000-0005-0000-0000-0000E5040000}"/>
    <cellStyle name="Total 2 3" xfId="581" xr:uid="{00000000-0005-0000-0000-0000E6040000}"/>
    <cellStyle name="Total 2 3 2" xfId="1256" xr:uid="{00000000-0005-0000-0000-0000E7040000}"/>
    <cellStyle name="Total 2 3 2 2" xfId="2386" xr:uid="{D25A50A4-E2C5-4208-B3E0-247BFA95FC9A}"/>
    <cellStyle name="Total 2 3 3" xfId="1292" xr:uid="{00000000-0005-0000-0000-0000E8040000}"/>
    <cellStyle name="Total 2 4" xfId="787" xr:uid="{00000000-0005-0000-0000-0000E9040000}"/>
    <cellStyle name="Total 2 4 2" xfId="1917" xr:uid="{CE708CC2-6C9C-4916-BABC-E8B5CDF31FDE}"/>
    <cellStyle name="Total 2 5" xfId="814" xr:uid="{00000000-0005-0000-0000-0000EA040000}"/>
    <cellStyle name="Total 2 5 2" xfId="1944" xr:uid="{D3F48DC2-E778-4BFB-BF33-93AB34BFDB8F}"/>
    <cellStyle name="Total 2 6" xfId="1268" xr:uid="{00000000-0005-0000-0000-0000EB040000}"/>
    <cellStyle name="Total 2 6 2" xfId="2398" xr:uid="{2AD1546D-8F78-450E-A000-B42FCD87E89E}"/>
    <cellStyle name="Totalt 2" xfId="187" xr:uid="{00000000-0005-0000-0000-0000EC040000}"/>
    <cellStyle name="Totalt 2 2" xfId="332" xr:uid="{00000000-0005-0000-0000-0000ED040000}"/>
    <cellStyle name="Totalt 2 2 2" xfId="555" xr:uid="{00000000-0005-0000-0000-0000EE040000}"/>
    <cellStyle name="Totalt 2 2 2 2" xfId="1230" xr:uid="{00000000-0005-0000-0000-0000EF040000}"/>
    <cellStyle name="Totalt 2 2 2 2 2" xfId="2360" xr:uid="{71C4ECA2-D11F-4FB3-8A53-DC41EE3A0483}"/>
    <cellStyle name="Totalt 2 2 2 3" xfId="1281" xr:uid="{00000000-0005-0000-0000-0000F0040000}"/>
    <cellStyle name="Totalt 2 2 3" xfId="582" xr:uid="{00000000-0005-0000-0000-0000F1040000}"/>
    <cellStyle name="Totalt 2 2 3 2" xfId="1257" xr:uid="{00000000-0005-0000-0000-0000F2040000}"/>
    <cellStyle name="Totalt 2 2 3 2 2" xfId="2387" xr:uid="{ADD9334D-544C-4BF9-B091-664E51C4AA89}"/>
    <cellStyle name="Totalt 2 2 3 3" xfId="1293" xr:uid="{00000000-0005-0000-0000-0000F3040000}"/>
    <cellStyle name="Totalt 2 2 4" xfId="788" xr:uid="{00000000-0005-0000-0000-0000F4040000}"/>
    <cellStyle name="Totalt 2 2 4 2" xfId="1918" xr:uid="{E3E86ACF-1E3F-4AD4-9D2C-D5C7C82B1963}"/>
    <cellStyle name="Totalt 2 2 5" xfId="815" xr:uid="{00000000-0005-0000-0000-0000F5040000}"/>
    <cellStyle name="Totalt 2 2 5 2" xfId="1945" xr:uid="{32DF747F-8A09-4A92-B86A-8CF3043EAE6B}"/>
    <cellStyle name="Totalt 2 2 6" xfId="1269" xr:uid="{00000000-0005-0000-0000-0000F6040000}"/>
    <cellStyle name="Totalt 2 2 6 2" xfId="2399" xr:uid="{A8047A65-2256-4B09-B54D-4FC265A0F40B}"/>
    <cellStyle name="Tusenskille 2" xfId="188" xr:uid="{00000000-0005-0000-0000-0000F7040000}"/>
    <cellStyle name="Tusenskille 2 2" xfId="189" xr:uid="{00000000-0005-0000-0000-0000F8040000}"/>
    <cellStyle name="Tusenskille 2 2 2" xfId="334" xr:uid="{00000000-0005-0000-0000-0000F9040000}"/>
    <cellStyle name="Tusenskille 2 3" xfId="333" xr:uid="{00000000-0005-0000-0000-0000FA040000}"/>
    <cellStyle name="Utdata 2" xfId="190" xr:uid="{00000000-0005-0000-0000-0000FB040000}"/>
    <cellStyle name="Utdata 2 2" xfId="335" xr:uid="{00000000-0005-0000-0000-0000FC040000}"/>
    <cellStyle name="Utdata 2 2 2" xfId="556" xr:uid="{00000000-0005-0000-0000-0000FD040000}"/>
    <cellStyle name="Utdata 2 2 2 2" xfId="1231" xr:uid="{00000000-0005-0000-0000-0000FE040000}"/>
    <cellStyle name="Utdata 2 2 2 2 2" xfId="2361" xr:uid="{667052B3-3994-4F89-8C34-0A1CCC262BA4}"/>
    <cellStyle name="Utdata 2 2 2 3" xfId="1282" xr:uid="{00000000-0005-0000-0000-0000FF040000}"/>
    <cellStyle name="Utdata 2 2 3" xfId="583" xr:uid="{00000000-0005-0000-0000-000000050000}"/>
    <cellStyle name="Utdata 2 2 3 2" xfId="1258" xr:uid="{00000000-0005-0000-0000-000001050000}"/>
    <cellStyle name="Utdata 2 2 3 2 2" xfId="2388" xr:uid="{D34EC752-CC61-44B6-A611-4940719579EB}"/>
    <cellStyle name="Utdata 2 2 3 3" xfId="1294" xr:uid="{00000000-0005-0000-0000-000002050000}"/>
    <cellStyle name="Utdata 2 2 4" xfId="789" xr:uid="{00000000-0005-0000-0000-000003050000}"/>
    <cellStyle name="Utdata 2 2 4 2" xfId="1919" xr:uid="{1641CBB0-3893-488D-A7C6-2C94106AAA69}"/>
    <cellStyle name="Utdata 2 2 5" xfId="816" xr:uid="{00000000-0005-0000-0000-000004050000}"/>
    <cellStyle name="Utdata 2 2 5 2" xfId="1946" xr:uid="{BE177BA3-451C-4E9E-83F7-3BB746727FC6}"/>
    <cellStyle name="Utdata 2 2 6" xfId="1270" xr:uid="{00000000-0005-0000-0000-000005050000}"/>
    <cellStyle name="Utdata 2 2 6 2" xfId="2400" xr:uid="{B86367A7-6A1B-45E1-830F-30D6E8B5F2BF}"/>
    <cellStyle name="Uthevingsfarge1 2" xfId="191" xr:uid="{00000000-0005-0000-0000-000006050000}"/>
    <cellStyle name="Uthevingsfarge2 2" xfId="192" xr:uid="{00000000-0005-0000-0000-000007050000}"/>
    <cellStyle name="Uthevingsfarge3 2" xfId="193" xr:uid="{00000000-0005-0000-0000-000008050000}"/>
    <cellStyle name="Uthevingsfarge4 2" xfId="194" xr:uid="{00000000-0005-0000-0000-000009050000}"/>
    <cellStyle name="Uthevingsfarge5" xfId="204" builtinId="45"/>
    <cellStyle name="Uthevingsfarge5 2" xfId="195" xr:uid="{00000000-0005-0000-0000-00000B050000}"/>
    <cellStyle name="Uthevingsfarge6 2" xfId="196" xr:uid="{00000000-0005-0000-0000-00000C050000}"/>
    <cellStyle name="Varseltekst 2" xfId="197" xr:uid="{00000000-0005-0000-0000-00000D050000}"/>
    <cellStyle name="Warning Text" xfId="198" xr:uid="{00000000-0005-0000-0000-00000E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dfo.no/fagomrader/%C3%A5rsregnskap" TargetMode="External"/></Relationships>
</file>

<file path=xl/drawings/drawing1.xml><?xml version="1.0" encoding="utf-8"?>
<xdr:wsDr xmlns:xdr="http://schemas.openxmlformats.org/drawingml/2006/spreadsheetDrawing" xmlns:a="http://schemas.openxmlformats.org/drawingml/2006/main">
  <xdr:twoCellAnchor>
    <xdr:from>
      <xdr:col>0</xdr:col>
      <xdr:colOff>222250</xdr:colOff>
      <xdr:row>1</xdr:row>
      <xdr:rowOff>123818</xdr:rowOff>
    </xdr:from>
    <xdr:to>
      <xdr:col>10</xdr:col>
      <xdr:colOff>447675</xdr:colOff>
      <xdr:row>72</xdr:row>
      <xdr:rowOff>106680</xdr:rowOff>
    </xdr:to>
    <xdr:sp macro="" textlink="">
      <xdr:nvSpPr>
        <xdr:cNvPr id="2" name="TekstSylinder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22250" y="291458"/>
          <a:ext cx="8226425" cy="1188530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i="0">
              <a:solidFill>
                <a:schemeClr val="accent1"/>
              </a:solidFill>
              <a:effectLst/>
              <a:latin typeface="Arial" pitchFamily="34" charset="0"/>
              <a:ea typeface="+mn-ea"/>
              <a:cs typeface="Arial" pitchFamily="34" charset="0"/>
            </a:rPr>
            <a:t>Oppdatert rapporteringspakke per 31.12.2022</a:t>
          </a:r>
          <a:r>
            <a:rPr lang="nb-NO" sz="1600" b="1" i="0" baseline="0">
              <a:solidFill>
                <a:schemeClr val="accent1"/>
              </a:solidFill>
              <a:effectLst/>
              <a:latin typeface="Arial" pitchFamily="34" charset="0"/>
              <a:ea typeface="+mn-ea"/>
              <a:cs typeface="Arial" pitchFamily="34" charset="0"/>
            </a:rPr>
            <a:t> for bruttobudsjetterte virksomheter som fører regnskap etter de statlige regnskapsstandardene (SRS) (for virksomheter som krever inn driftsinntekter på vegne av annen statlig virksomhet)</a:t>
          </a:r>
        </a:p>
        <a:p>
          <a:endParaRPr lang="nb-NO" sz="12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200">
              <a:solidFill>
                <a:schemeClr val="dk1"/>
              </a:solidFill>
              <a:effectLst/>
              <a:latin typeface="+mn-lt"/>
              <a:ea typeface="+mn-ea"/>
              <a:cs typeface="+mn-cs"/>
            </a:rPr>
            <a:t>Datoen</a:t>
          </a:r>
          <a:r>
            <a:rPr lang="nb-NO" sz="1200" baseline="0">
              <a:solidFill>
                <a:schemeClr val="dk1"/>
              </a:solidFill>
              <a:effectLst/>
              <a:latin typeface="+mn-lt"/>
              <a:ea typeface="+mn-ea"/>
              <a:cs typeface="+mn-cs"/>
            </a:rPr>
            <a:t> i rapporteringspakken er oppdatert til 31</a:t>
          </a:r>
          <a:r>
            <a:rPr lang="nb-NO" sz="1200">
              <a:solidFill>
                <a:schemeClr val="dk1"/>
              </a:solidFill>
              <a:effectLst/>
              <a:latin typeface="+mn-lt"/>
              <a:ea typeface="+mn-ea"/>
              <a:cs typeface="+mn-cs"/>
            </a:rPr>
            <a:t>.12.2022. </a:t>
          </a:r>
          <a:r>
            <a:rPr lang="nb-NO" sz="1100" baseline="0">
              <a:solidFill>
                <a:schemeClr val="dk1"/>
              </a:solidFill>
              <a:effectLst/>
              <a:latin typeface="+mn-lt"/>
              <a:ea typeface="+mn-ea"/>
              <a:cs typeface="+mn-cs"/>
            </a:rPr>
            <a:t>Denne rapporteringspakken er tilpasset bruttobudsjetterte virksomheter som fører regnskapet etter de statlige regnskapsstandardene (SRS). </a:t>
          </a:r>
        </a:p>
        <a:p>
          <a:pPr marL="0" marR="0" indent="0" defTabSz="914400" eaLnBrk="1" fontAlgn="auto" latinLnBrk="0" hangingPunct="1">
            <a:lnSpc>
              <a:spcPct val="100000"/>
            </a:lnSpc>
            <a:spcBef>
              <a:spcPts val="0"/>
            </a:spcBef>
            <a:spcAft>
              <a:spcPts val="0"/>
            </a:spcAft>
            <a:buClrTx/>
            <a:buSzTx/>
            <a:buFontTx/>
            <a:buNone/>
            <a:tabLst/>
            <a:defRPr/>
          </a:pPr>
          <a:endParaRPr lang="nb-NO" sz="1200">
            <a:solidFill>
              <a:schemeClr val="dk1"/>
            </a:solidFill>
            <a:effectLst/>
            <a:latin typeface="+mn-lt"/>
            <a:ea typeface="+mn-ea"/>
            <a:cs typeface="+mn-cs"/>
          </a:endParaRPr>
        </a:p>
        <a:p>
          <a:pPr eaLnBrk="1" fontAlgn="auto" latinLnBrk="0" hangingPunct="1"/>
          <a:r>
            <a:rPr lang="nb-NO" sz="1100" b="1">
              <a:solidFill>
                <a:sysClr val="windowText" lastClr="000000"/>
              </a:solidFill>
              <a:effectLst/>
              <a:latin typeface="+mn-lt"/>
              <a:ea typeface="+mn-ea"/>
              <a:cs typeface="+mn-cs"/>
            </a:rPr>
            <a:t>Endringer i rapporteringspakke per 31.12.2022</a:t>
          </a:r>
        </a:p>
        <a:p>
          <a:pPr eaLnBrk="1" fontAlgn="auto" latinLnBrk="0" hangingPunct="1"/>
          <a:endParaRPr lang="nb-NO" sz="1100" b="1">
            <a:solidFill>
              <a:sysClr val="windowText" lastClr="000000"/>
            </a:solidFill>
            <a:effectLst/>
            <a:latin typeface="+mn-lt"/>
            <a:ea typeface="+mn-ea"/>
            <a:cs typeface="+mn-cs"/>
          </a:endParaRPr>
        </a:p>
        <a:p>
          <a:pPr rtl="0" eaLnBrk="1" fontAlgn="auto" latinLnBrk="0" hangingPunct="1"/>
          <a:r>
            <a:rPr lang="nb-NO" sz="1100" b="0" i="1" baseline="0">
              <a:solidFill>
                <a:schemeClr val="dk1"/>
              </a:solidFill>
              <a:effectLst/>
              <a:latin typeface="+mn-lt"/>
              <a:ea typeface="+mn-ea"/>
              <a:cs typeface="+mn-cs"/>
            </a:rPr>
            <a:t>Bevilgningsrapportering</a:t>
          </a:r>
          <a:endParaRPr lang="nb-NO">
            <a:effectLst/>
          </a:endParaRPr>
        </a:p>
        <a:p>
          <a:pPr rtl="0" eaLnBrk="1" fontAlgn="auto" latinLnBrk="0" hangingPunct="1"/>
          <a:r>
            <a:rPr lang="nb-NO" sz="1100" b="0" i="0" baseline="0">
              <a:solidFill>
                <a:schemeClr val="dk1"/>
              </a:solidFill>
              <a:effectLst/>
              <a:latin typeface="+mn-lt"/>
              <a:ea typeface="+mn-ea"/>
              <a:cs typeface="+mn-cs"/>
            </a:rPr>
            <a:t>I bevilgningsrapporteringen er det lagt til tilleggskolonner for virksomheter som har avgitt belastningsfullmakt på inntektskapittel. Disse tilleggskolonnene skal utelates når det ikke er gitt slik belastningsfullmakt. </a:t>
          </a:r>
          <a:endParaRPr lang="nb-NO">
            <a:effectLst/>
          </a:endParaRPr>
        </a:p>
        <a:p>
          <a:pPr rtl="0"/>
          <a:endParaRPr lang="nb-NO" sz="1100" b="0" i="1" baseline="0">
            <a:solidFill>
              <a:schemeClr val="dk1"/>
            </a:solidFill>
            <a:effectLst/>
            <a:latin typeface="+mn-lt"/>
            <a:ea typeface="+mn-ea"/>
            <a:cs typeface="+mn-cs"/>
          </a:endParaRPr>
        </a:p>
        <a:p>
          <a:pPr rtl="0"/>
          <a:r>
            <a:rPr lang="nb-NO" sz="1100" b="0" i="1" baseline="0">
              <a:solidFill>
                <a:schemeClr val="dk1"/>
              </a:solidFill>
              <a:effectLst/>
              <a:latin typeface="+mn-lt"/>
              <a:ea typeface="+mn-ea"/>
              <a:cs typeface="+mn-cs"/>
            </a:rPr>
            <a:t>Artskontorapportering</a:t>
          </a:r>
          <a:endParaRPr lang="nb-NO">
            <a:effectLst/>
          </a:endParaRPr>
        </a:p>
        <a:p>
          <a:pPr rtl="0"/>
          <a:r>
            <a:rPr lang="nb-NO" sz="1100" b="0" i="0" baseline="0">
              <a:solidFill>
                <a:schemeClr val="dk1"/>
              </a:solidFill>
              <a:effectLst/>
              <a:latin typeface="+mn-lt"/>
              <a:ea typeface="+mn-ea"/>
              <a:cs typeface="+mn-cs"/>
            </a:rPr>
            <a:t>Det er lagt til en ny overskrift i artskontorapporteringen benevnt "Driftsinntekter krevd inn på vegne av andre statlige virksomheter".</a:t>
          </a:r>
          <a:endParaRPr lang="nb-NO">
            <a:effectLst/>
          </a:endParaRPr>
        </a:p>
        <a:p>
          <a:pPr rtl="0"/>
          <a:r>
            <a:rPr lang="nb-NO" sz="1100" b="0" i="0" baseline="0">
              <a:solidFill>
                <a:schemeClr val="dk1"/>
              </a:solidFill>
              <a:effectLst/>
              <a:latin typeface="+mn-lt"/>
              <a:ea typeface="+mn-ea"/>
              <a:cs typeface="+mn-cs"/>
            </a:rPr>
            <a:t>Enkelte overskrifter som ikke inneholder beløp kan fjernes dersom de ikke er aktuelle for virksomheten, disse er markert med *.  </a:t>
          </a:r>
          <a:endParaRPr lang="nb-NO">
            <a:effectLst/>
          </a:endParaRPr>
        </a:p>
        <a:p>
          <a:pPr rtl="0"/>
          <a:r>
            <a:rPr lang="nb-NO" sz="1100" b="0" i="0" baseline="0">
              <a:solidFill>
                <a:schemeClr val="dk1"/>
              </a:solidFill>
              <a:effectLst/>
              <a:latin typeface="+mn-lt"/>
              <a:ea typeface="+mn-ea"/>
              <a:cs typeface="+mn-cs"/>
            </a:rPr>
            <a:t>Oppstillingen av artskontorapporteringen skal suppleres med flere overskrifter og regnskapslinjer dersom det er nødvendig for å gi et dekkende bilde av virksomhetenes rapporterte utgifter og inntekter.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baseline="0">
              <a:solidFill>
                <a:schemeClr val="dk1"/>
              </a:solidFill>
              <a:effectLst/>
              <a:latin typeface="+mn-lt"/>
              <a:ea typeface="+mn-ea"/>
              <a:cs typeface="+mn-cs"/>
            </a:rPr>
            <a:t>Ved anvendelse av supplerende overskrifter i oppstilling av artskontorapporteringen skal dette redegjøres for i prinsippnoten til oppstillingen. </a:t>
          </a:r>
        </a:p>
        <a:p>
          <a:pPr rtl="0"/>
          <a:endParaRPr lang="nb-NO" sz="1100" b="0" i="0" baseline="0">
            <a:solidFill>
              <a:schemeClr val="dk1"/>
            </a:solidFill>
            <a:effectLst/>
            <a:latin typeface="+mn-lt"/>
            <a:ea typeface="+mn-ea"/>
            <a:cs typeface="+mn-cs"/>
          </a:endParaRPr>
        </a:p>
        <a:p>
          <a:pPr rtl="0"/>
          <a:r>
            <a:rPr lang="nb-NO" sz="1100" b="0" i="1" baseline="0">
              <a:solidFill>
                <a:schemeClr val="dk1"/>
              </a:solidFill>
              <a:effectLst/>
              <a:latin typeface="+mn-lt"/>
              <a:ea typeface="+mn-ea"/>
              <a:cs typeface="+mn-cs"/>
            </a:rPr>
            <a:t>Resultatregnskap</a:t>
          </a:r>
        </a:p>
        <a:p>
          <a:pPr rtl="0"/>
          <a:r>
            <a:rPr lang="nb-NO" sz="1100" b="0" i="0" baseline="0">
              <a:solidFill>
                <a:schemeClr val="dk1"/>
              </a:solidFill>
              <a:effectLst/>
              <a:latin typeface="+mn-lt"/>
              <a:ea typeface="+mn-ea"/>
              <a:cs typeface="+mn-cs"/>
            </a:rPr>
            <a:t>Det er lagt til en ny overskrift i artskontorapporteringen benevnt "Driftsinntekter krevd inn på vegne av andre statlige virksomheter".</a:t>
          </a:r>
        </a:p>
        <a:p>
          <a:pPr rtl="0"/>
          <a:endParaRPr lang="nb-NO" sz="1100" b="0" i="0" baseline="0">
            <a:solidFill>
              <a:schemeClr val="dk1"/>
            </a:solidFill>
            <a:effectLst/>
            <a:latin typeface="+mn-lt"/>
            <a:ea typeface="+mn-ea"/>
            <a:cs typeface="+mn-cs"/>
          </a:endParaRPr>
        </a:p>
        <a:p>
          <a:pPr rtl="0" eaLnBrk="1" fontAlgn="auto" latinLnBrk="0" hangingPunct="1"/>
          <a:r>
            <a:rPr lang="nb-NO" sz="1100" b="0" i="1" baseline="0">
              <a:solidFill>
                <a:schemeClr val="dk1"/>
              </a:solidFill>
              <a:effectLst/>
              <a:latin typeface="+mn-lt"/>
              <a:ea typeface="+mn-ea"/>
              <a:cs typeface="+mn-cs"/>
            </a:rPr>
            <a:t>Note 2 Lønnskostnader</a:t>
          </a:r>
          <a:endParaRPr lang="nb-NO">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Tekstlig omtale av pensjonskostnader er endret som følge av at</a:t>
          </a:r>
          <a:r>
            <a:rPr lang="nb-NO" sz="1100" baseline="0">
              <a:solidFill>
                <a:schemeClr val="dk1"/>
              </a:solidFill>
              <a:effectLst/>
              <a:latin typeface="+mn-lt"/>
              <a:ea typeface="+mn-ea"/>
              <a:cs typeface="+mn-cs"/>
            </a:rPr>
            <a:t> alle statlige virksomheter fra 1. januar 2022 skal betale en virksomhetsspesifikk hendelsesbasert arbeidsgiverandel som del av pensjonspremien. Det er også lagt til ytterligere omtale av pensjon i mal for regnskapsprinsipper. </a:t>
          </a:r>
          <a:endParaRPr lang="nb-NO">
            <a:effectLst/>
          </a:endParaRPr>
        </a:p>
        <a:p>
          <a:pPr rtl="0" eaLnBrk="1" fontAlgn="auto" latinLnBrk="0" hangingPunct="1"/>
          <a:endParaRPr lang="nb-NO">
            <a:effectLst/>
          </a:endParaRPr>
        </a:p>
        <a:p>
          <a:pPr rtl="0"/>
          <a:endParaRPr lang="nb-NO" sz="1100" b="0" i="1" baseline="0">
            <a:solidFill>
              <a:schemeClr val="dk1"/>
            </a:solidFill>
            <a:effectLst/>
            <a:latin typeface="+mn-lt"/>
            <a:ea typeface="+mn-ea"/>
            <a:cs typeface="+mn-cs"/>
          </a:endParaRPr>
        </a:p>
        <a:p>
          <a:pPr rtl="0"/>
          <a:r>
            <a:rPr lang="nb-NO" sz="1100" b="0" i="1" baseline="0">
              <a:solidFill>
                <a:schemeClr val="dk1"/>
              </a:solidFill>
              <a:effectLst/>
              <a:latin typeface="+mn-lt"/>
              <a:ea typeface="+mn-ea"/>
              <a:cs typeface="+mn-cs"/>
            </a:rPr>
            <a:t>Note 8 Driftsinntekter krevd inn på vegne av annen statlig virksomhet</a:t>
          </a:r>
          <a:endParaRPr lang="nb-NO">
            <a:effectLst/>
          </a:endParaRPr>
        </a:p>
        <a:p>
          <a:pPr rtl="0"/>
          <a:r>
            <a:rPr lang="nb-NO" sz="1100" b="0" i="0" baseline="0">
              <a:solidFill>
                <a:schemeClr val="dk1"/>
              </a:solidFill>
              <a:effectLst/>
              <a:latin typeface="+mn-lt"/>
              <a:ea typeface="+mn-ea"/>
              <a:cs typeface="+mn-cs"/>
            </a:rPr>
            <a:t>For virksomheter som krever inn driftsinntekter på vegne av annen statlig virksomhet må note 8 Driftsinntekter krevd inn på vegne av annen statlig virksomhet fylles ut. </a:t>
          </a:r>
          <a:endParaRPr lang="nb-NO">
            <a:effectLst/>
          </a:endParaRPr>
        </a:p>
        <a:p>
          <a:pPr eaLnBrk="1" fontAlgn="auto" latinLnBrk="0" hangingPunct="1"/>
          <a:endParaRPr lang="nb-NO" sz="110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600" b="1" i="0">
              <a:solidFill>
                <a:schemeClr val="accent1"/>
              </a:solidFill>
              <a:effectLst/>
              <a:latin typeface="Arial" pitchFamily="34" charset="0"/>
              <a:ea typeface="+mn-ea"/>
              <a:cs typeface="Arial" pitchFamily="34" charset="0"/>
            </a:rPr>
            <a:t>Veiledning til utfylling</a:t>
          </a:r>
        </a:p>
        <a:p>
          <a:pPr rtl="0"/>
          <a:r>
            <a:rPr lang="nb-NO" sz="1100" b="0" i="0" baseline="0">
              <a:solidFill>
                <a:schemeClr val="dk1"/>
              </a:solidFill>
              <a:effectLst/>
              <a:latin typeface="+mn-lt"/>
              <a:ea typeface="+mn-ea"/>
              <a:cs typeface="+mn-cs"/>
            </a:rPr>
            <a:t>Årsregnskapet skal vise regnskapstall for hele virksomheten samlet. </a:t>
          </a:r>
        </a:p>
        <a:p>
          <a:pPr rtl="0"/>
          <a:endParaRPr lang="nb-NO">
            <a:effectLst/>
          </a:endParaRPr>
        </a:p>
        <a:p>
          <a:pPr rtl="0"/>
          <a:r>
            <a:rPr lang="nb-NO" sz="1100" b="0" i="0" baseline="0">
              <a:solidFill>
                <a:schemeClr val="dk1"/>
              </a:solidFill>
              <a:effectLst/>
              <a:latin typeface="+mn-lt"/>
              <a:ea typeface="+mn-ea"/>
              <a:cs typeface="+mn-cs"/>
            </a:rPr>
            <a:t>Årsregnskapet skal gi et dekkende bilde av virksomhetens disponible bevilgninger og av regnskapsførte utgifter, inntekter, eiendeler og gjeld. Kravet om å gi et dekkende bilde innebærer at det kan være nødvendig å gi tilleggsinformasjon utover det som følger av bestemmelsene, slik at all relevant informasjon om virksomhetens disponible bevilgninger og regnskapsførte utgifter, inntekter, eiendeler og gjeld, fremgår av årsregnskapet. Virksomheten må vurdere om det er behov for ytterligere å spesifisere regnskapslinjer, legge til noter eller gi annen tilleggsinformasjon for at årsregnskapet skal gi et dekkende bilde.</a:t>
          </a:r>
          <a:endParaRPr lang="nb-N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Bevilgningsrapportering</a:t>
          </a:r>
          <a:r>
            <a:rPr lang="nb-NO" sz="1100" b="1" baseline="0">
              <a:solidFill>
                <a:schemeClr val="dk1"/>
              </a:solidFill>
              <a:effectLst/>
              <a:latin typeface="+mn-lt"/>
              <a:ea typeface="+mn-ea"/>
              <a:cs typeface="+mn-cs"/>
            </a:rPr>
            <a:t> og artskontorapportering</a:t>
          </a:r>
        </a:p>
        <a:p>
          <a:pPr rtl="0"/>
          <a:r>
            <a:rPr lang="nb-NO" sz="1100" b="0" i="1" baseline="0">
              <a:solidFill>
                <a:schemeClr val="dk1"/>
              </a:solidFill>
              <a:effectLst/>
              <a:latin typeface="+mn-lt"/>
              <a:ea typeface="+mn-ea"/>
              <a:cs typeface="+mn-cs"/>
            </a:rPr>
            <a:t>Bevilgningsrapportering med noter</a:t>
          </a:r>
          <a:endParaRPr lang="nb-NO">
            <a:effectLst/>
          </a:endParaRPr>
        </a:p>
        <a:p>
          <a:pPr rtl="0"/>
          <a:r>
            <a:rPr lang="nb-NO" sz="1100" b="0" i="0" baseline="0">
              <a:solidFill>
                <a:schemeClr val="dk1"/>
              </a:solidFill>
              <a:effectLst/>
              <a:latin typeface="+mn-lt"/>
              <a:ea typeface="+mn-ea"/>
              <a:cs typeface="+mn-cs"/>
            </a:rPr>
            <a:t>Oppstilling av bevilgningsrapportering følger oppstillingsplan i vedlegg 1A til rundskriv R-115 </a:t>
          </a:r>
          <a:r>
            <a:rPr lang="nb-NO" sz="1100" b="0" i="1" baseline="0">
              <a:solidFill>
                <a:schemeClr val="dk1"/>
              </a:solidFill>
              <a:effectLst/>
              <a:latin typeface="+mn-lt"/>
              <a:ea typeface="+mn-ea"/>
              <a:cs typeface="+mn-cs"/>
            </a:rPr>
            <a:t>Utarbeidelse og avleggelse av statlige virksomheters årsregnskap</a:t>
          </a:r>
          <a:r>
            <a:rPr lang="nb-NO" sz="1100" b="0" i="0" baseline="0">
              <a:solidFill>
                <a:schemeClr val="dk1"/>
              </a:solidFill>
              <a:effectLst/>
              <a:latin typeface="+mn-lt"/>
              <a:ea typeface="+mn-ea"/>
              <a:cs typeface="+mn-cs"/>
            </a:rPr>
            <a:t>. </a:t>
          </a:r>
        </a:p>
        <a:p>
          <a:pPr rtl="0"/>
          <a:endParaRPr lang="nb-NO">
            <a:effectLst/>
          </a:endParaRPr>
        </a:p>
        <a:p>
          <a:pPr rtl="0"/>
          <a:r>
            <a:rPr lang="nb-NO" sz="1100" b="0" i="0" baseline="0">
              <a:solidFill>
                <a:schemeClr val="dk1"/>
              </a:solidFill>
              <a:effectLst/>
              <a:latin typeface="+mn-lt"/>
              <a:ea typeface="+mn-ea"/>
              <a:cs typeface="+mn-cs"/>
            </a:rPr>
            <a:t>Det skal utarbeides note A </a:t>
          </a:r>
          <a:r>
            <a:rPr lang="nb-NO" sz="1100" i="1">
              <a:solidFill>
                <a:schemeClr val="dk1"/>
              </a:solidFill>
              <a:effectLst/>
              <a:latin typeface="+mn-lt"/>
              <a:ea typeface="+mn-ea"/>
              <a:cs typeface="+mn-cs"/>
            </a:rPr>
            <a:t>Forklaring av samlet tildeling </a:t>
          </a:r>
          <a:r>
            <a:rPr lang="nb-NO" sz="1100" b="0" i="0" baseline="0">
              <a:solidFill>
                <a:schemeClr val="dk1"/>
              </a:solidFill>
              <a:effectLst/>
              <a:latin typeface="+mn-lt"/>
              <a:ea typeface="+mn-ea"/>
              <a:cs typeface="+mn-cs"/>
            </a:rPr>
            <a:t>og note B </a:t>
          </a:r>
          <a:r>
            <a:rPr lang="nb-NO" sz="1100" i="1">
              <a:solidFill>
                <a:schemeClr val="dk1"/>
              </a:solidFill>
              <a:effectLst/>
              <a:latin typeface="+mn-lt"/>
              <a:ea typeface="+mn-ea"/>
              <a:cs typeface="+mn-cs"/>
            </a:rPr>
            <a:t>Forklaring til brukte fullmakter og beregning av mulig overførbart beløp til neste år</a:t>
          </a:r>
          <a:r>
            <a:rPr lang="nb-NO" sz="1100">
              <a:solidFill>
                <a:schemeClr val="dk1"/>
              </a:solidFill>
              <a:effectLst/>
              <a:latin typeface="+mn-lt"/>
              <a:ea typeface="+mn-ea"/>
              <a:cs typeface="+mn-cs"/>
            </a:rPr>
            <a:t> </a:t>
          </a:r>
          <a:r>
            <a:rPr lang="nb-NO" sz="1100" b="0" i="0" baseline="0">
              <a:solidFill>
                <a:schemeClr val="dk1"/>
              </a:solidFill>
              <a:effectLst/>
              <a:latin typeface="+mn-lt"/>
              <a:ea typeface="+mn-ea"/>
              <a:cs typeface="+mn-cs"/>
            </a:rPr>
            <a:t>til bevilgingsrapporteringen. </a:t>
          </a:r>
          <a:r>
            <a:rPr lang="nb-NO" sz="1100">
              <a:solidFill>
                <a:schemeClr val="dk1"/>
              </a:solidFill>
              <a:effectLst/>
              <a:latin typeface="+mn-lt"/>
              <a:ea typeface="+mn-ea"/>
              <a:cs typeface="+mn-cs"/>
            </a:rPr>
            <a:t>Det er anledning til å tilpasse notene for å gi utfyllende informasjon. Det er gitt nærmere veiledning til utarbeidelse av note A og B på DFØs nettsider </a:t>
          </a:r>
          <a:r>
            <a:rPr lang="nb-NO">
              <a:hlinkClick xmlns:r="http://schemas.openxmlformats.org/officeDocument/2006/relationships" r:id=""/>
            </a:rPr>
            <a:t>Årsregnskap - DFØ (dfo.no)</a:t>
          </a:r>
          <a:r>
            <a:rPr lang="nb-NO"/>
            <a:t>.</a:t>
          </a:r>
        </a:p>
        <a:p>
          <a:pPr rtl="0"/>
          <a:endParaRPr lang="nb-NO">
            <a:effectLst/>
          </a:endParaRPr>
        </a:p>
        <a:p>
          <a:pPr rtl="0"/>
          <a:r>
            <a:rPr lang="nb-NO" sz="1100" b="0" i="1" baseline="0">
              <a:solidFill>
                <a:schemeClr val="dk1"/>
              </a:solidFill>
              <a:effectLst/>
              <a:latin typeface="+mn-lt"/>
              <a:ea typeface="+mn-ea"/>
              <a:cs typeface="+mn-cs"/>
            </a:rPr>
            <a:t>Artskontorapportering </a:t>
          </a:r>
          <a:endParaRPr lang="nb-NO">
            <a:effectLst/>
          </a:endParaRPr>
        </a:p>
        <a:p>
          <a:pPr rtl="0"/>
          <a:r>
            <a:rPr lang="nb-NO" sz="1100" b="0" i="0" baseline="0">
              <a:solidFill>
                <a:schemeClr val="dk1"/>
              </a:solidFill>
              <a:effectLst/>
              <a:latin typeface="+mn-lt"/>
              <a:ea typeface="+mn-ea"/>
              <a:cs typeface="+mn-cs"/>
            </a:rPr>
            <a:t>Oppstilling av artskontorapportering følger oppstillingsplan i vedlegg 2 til rundskriv R-115 </a:t>
          </a:r>
          <a:r>
            <a:rPr lang="nb-NO" sz="1100" b="0" i="1" baseline="0">
              <a:solidFill>
                <a:schemeClr val="dk1"/>
              </a:solidFill>
              <a:effectLst/>
              <a:latin typeface="+mn-lt"/>
              <a:ea typeface="+mn-ea"/>
              <a:cs typeface="+mn-cs"/>
            </a:rPr>
            <a:t>Utarbeidelse og avleggelse av statlige virksomheters årsregnskap</a:t>
          </a:r>
          <a:r>
            <a:rPr lang="nb-NO" sz="1100" b="0" i="0" baseline="0">
              <a:solidFill>
                <a:schemeClr val="dk1"/>
              </a:solidFill>
              <a:effectLst/>
              <a:latin typeface="+mn-lt"/>
              <a:ea typeface="+mn-ea"/>
              <a:cs typeface="+mn-cs"/>
            </a:rPr>
            <a:t>. Regnskapslinjer i artskontorapporteringen som ikke inneholder beløp kan slettes, men alle overskrifter må beholdes. Virksomheter som utarbeider virksomhetsregnskapet etter SRS skal ikke utarbeide noter til artskontorapporteringen. </a:t>
          </a:r>
          <a:endParaRPr lang="nb-NO"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Virksomhetsregnskapet etter SRS</a:t>
          </a:r>
          <a:endParaRPr lang="nb-NO" sz="1100">
            <a:solidFill>
              <a:schemeClr val="dk1"/>
            </a:solidFill>
            <a:effectLst/>
            <a:latin typeface="+mn-lt"/>
            <a:ea typeface="+mn-ea"/>
            <a:cs typeface="+mn-cs"/>
          </a:endParaRPr>
        </a:p>
        <a:p>
          <a:pPr rtl="0" eaLnBrk="1" fontAlgn="auto" latinLnBrk="0" hangingPunct="1"/>
          <a:r>
            <a:rPr lang="nb-NO" sz="1100">
              <a:solidFill>
                <a:schemeClr val="dk1"/>
              </a:solidFill>
              <a:effectLst/>
              <a:latin typeface="+mn-lt"/>
              <a:ea typeface="+mn-ea"/>
              <a:cs typeface="+mn-cs"/>
            </a:rPr>
            <a:t>Virksomhetens resultatregnskap og balanse skal presenteres i samsvar med oppstillingsplanen. </a:t>
          </a:r>
          <a:r>
            <a:rPr lang="nb-NO" sz="1100" b="0" i="0" baseline="0">
              <a:solidFill>
                <a:schemeClr val="dk1"/>
              </a:solidFill>
              <a:effectLst/>
              <a:latin typeface="+mn-lt"/>
              <a:ea typeface="+mn-ea"/>
              <a:cs typeface="+mn-cs"/>
            </a:rPr>
            <a:t>Regnskapslinjer som ikke inneholder beløp kan slettes, men alle overskrifter må beholdes. Dersom virksomheten ikke har innkrevingsvirksomhet og andre overføringer til staten eller tilskuddsforvaltning og andre overføringer fra staten, kan disse overskriftene i resultatregnskapet slettes ved presentasjon av virksomhetsregnskapet. Det samme gjelder  i balansen for fordringer vedrørende innkrevingsvirksomhet og andre overføringer til staten og  gjeld vedrørende tilskuddsforvaltning og andre overføringer fra staten.</a:t>
          </a:r>
        </a:p>
        <a:p>
          <a:pPr rtl="0" eaLnBrk="1" fontAlgn="auto" latinLnBrk="0" hangingPunct="1"/>
          <a:endParaRPr lang="nb-NO" sz="1200">
            <a:effectLst/>
          </a:endParaRPr>
        </a:p>
        <a:p>
          <a:pPr eaLnBrk="1" fontAlgn="auto" latinLnBrk="0" hangingPunct="1"/>
          <a:r>
            <a:rPr lang="nb-NO" sz="1100" b="0" i="0" baseline="0">
              <a:solidFill>
                <a:schemeClr val="dk1"/>
              </a:solidFill>
              <a:effectLst/>
              <a:latin typeface="+mn-lt"/>
              <a:ea typeface="+mn-ea"/>
              <a:cs typeface="+mn-cs"/>
            </a:rPr>
            <a:t> Virksomheten kan supplere med flere regnskapslinjer og overskrifter dersom det er nødvendig for </a:t>
          </a:r>
          <a:r>
            <a:rPr lang="nb-NO" sz="1100">
              <a:solidFill>
                <a:schemeClr val="dk1"/>
              </a:solidFill>
              <a:effectLst/>
              <a:latin typeface="+mn-lt"/>
              <a:ea typeface="+mn-ea"/>
              <a:cs typeface="+mn-cs"/>
            </a:rPr>
            <a:t>å</a:t>
          </a:r>
          <a:r>
            <a:rPr lang="nb-NO" sz="1100" b="0" i="0" baseline="0">
              <a:solidFill>
                <a:schemeClr val="dk1"/>
              </a:solidFill>
              <a:effectLst/>
              <a:latin typeface="+mn-lt"/>
              <a:ea typeface="+mn-ea"/>
              <a:cs typeface="+mn-cs"/>
            </a:rPr>
            <a:t> gi et dekkende bilde.</a:t>
          </a:r>
        </a:p>
        <a:p>
          <a:pPr eaLnBrk="1" fontAlgn="auto" latinLnBrk="0" hangingPunct="1"/>
          <a:endParaRPr lang="nb-NO" sz="1200">
            <a:effectLst/>
          </a:endParaRPr>
        </a:p>
        <a:p>
          <a:r>
            <a:rPr lang="nb-NO" sz="1100" b="0" i="0" baseline="0">
              <a:solidFill>
                <a:schemeClr val="dk1"/>
              </a:solidFill>
              <a:effectLst/>
              <a:latin typeface="+mn-lt"/>
              <a:ea typeface="+mn-ea"/>
              <a:cs typeface="+mn-cs"/>
            </a:rPr>
            <a:t>Noter som ikke benyttes kan slettes og nummereringen endres. Notelinjer som ikke inneholder beløp kan slettes. Virksomhetene må utarbeide noter til vesentlige regnskapslinjer. Det er anledning til å utarbeide flere noter enn vist i malen. Notene nummereres fortløpende. </a:t>
          </a:r>
        </a:p>
        <a:p>
          <a:endParaRPr lang="nb-NO" sz="1200">
            <a:effectLst/>
          </a:endParaRPr>
        </a:p>
        <a:p>
          <a:pPr eaLnBrk="1" fontAlgn="auto" latinLnBrk="0" hangingPunct="1"/>
          <a:r>
            <a:rPr lang="nb-NO" sz="1100" b="0" i="0" baseline="0">
              <a:solidFill>
                <a:schemeClr val="dk1"/>
              </a:solidFill>
              <a:effectLst/>
              <a:latin typeface="+mn-lt"/>
              <a:ea typeface="+mn-ea"/>
              <a:cs typeface="+mn-cs"/>
            </a:rPr>
            <a:t>Det er anledning til å foreta endringer i den enkelte note for å øke detaljeringsgraden og tilpasse innholdet til virksomheten. Dette er spesielt aktuelt for eksempel i notene for andre driftskostnader, andre kortsiktige fordringer og annen kortsiktig gjeld. Notekravene i den enkelte statlige regnskapsstandard må alltid overholdes. </a:t>
          </a:r>
          <a:endParaRPr lang="nb-NO" sz="12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11</xdr:row>
      <xdr:rowOff>0</xdr:rowOff>
    </xdr:from>
    <xdr:to>
      <xdr:col>1</xdr:col>
      <xdr:colOff>0</xdr:colOff>
      <xdr:row>11</xdr:row>
      <xdr:rowOff>0</xdr:rowOff>
    </xdr:to>
    <xdr:sp macro="" textlink="">
      <xdr:nvSpPr>
        <xdr:cNvPr id="1057" name="Text 1">
          <a:extLst>
            <a:ext uri="{FF2B5EF4-FFF2-40B4-BE49-F238E27FC236}">
              <a16:creationId xmlns:a16="http://schemas.microsoft.com/office/drawing/2014/main" id="{00000000-0008-0000-1300-000021040000}"/>
            </a:ext>
          </a:extLst>
        </xdr:cNvPr>
        <xdr:cNvSpPr txBox="1">
          <a:spLocks noChangeArrowheads="1"/>
        </xdr:cNvSpPr>
      </xdr:nvSpPr>
      <xdr:spPr bwMode="auto">
        <a:xfrm>
          <a:off x="123825" y="2667000"/>
          <a:ext cx="3028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123825</xdr:colOff>
      <xdr:row>11</xdr:row>
      <xdr:rowOff>0</xdr:rowOff>
    </xdr:from>
    <xdr:to>
      <xdr:col>1</xdr:col>
      <xdr:colOff>0</xdr:colOff>
      <xdr:row>11</xdr:row>
      <xdr:rowOff>0</xdr:rowOff>
    </xdr:to>
    <xdr:sp macro="" textlink="">
      <xdr:nvSpPr>
        <xdr:cNvPr id="3" name="Text 1">
          <a:extLst>
            <a:ext uri="{FF2B5EF4-FFF2-40B4-BE49-F238E27FC236}">
              <a16:creationId xmlns:a16="http://schemas.microsoft.com/office/drawing/2014/main" id="{3FCD1CCC-835D-4527-8E49-A2272E18978F}"/>
            </a:ext>
          </a:extLst>
        </xdr:cNvPr>
        <xdr:cNvSpPr txBox="1">
          <a:spLocks noChangeArrowheads="1"/>
        </xdr:cNvSpPr>
      </xdr:nvSpPr>
      <xdr:spPr bwMode="auto">
        <a:xfrm>
          <a:off x="123825" y="2095500"/>
          <a:ext cx="3086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30</xdr:row>
      <xdr:rowOff>9525</xdr:rowOff>
    </xdr:from>
    <xdr:to>
      <xdr:col>7</xdr:col>
      <xdr:colOff>1209675</xdr:colOff>
      <xdr:row>36</xdr:row>
      <xdr:rowOff>19050</xdr:rowOff>
    </xdr:to>
    <xdr:sp macro="" textlink="">
      <xdr:nvSpPr>
        <xdr:cNvPr id="2" name="TekstSylinder 1">
          <a:extLst>
            <a:ext uri="{FF2B5EF4-FFF2-40B4-BE49-F238E27FC236}">
              <a16:creationId xmlns:a16="http://schemas.microsoft.com/office/drawing/2014/main" id="{E6000309-D907-460E-BC5F-2D1C1FCAFA50}"/>
            </a:ext>
          </a:extLst>
        </xdr:cNvPr>
        <xdr:cNvSpPr txBox="1"/>
      </xdr:nvSpPr>
      <xdr:spPr>
        <a:xfrm>
          <a:off x="9525" y="6124575"/>
          <a:ext cx="97536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br>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*Merk at tilleggskolonnene er kun aktuelle for virksomheter som har avgitt belastningsfullmakt på </a:t>
          </a:r>
          <a:r>
            <a:rPr lang="nb-NO" sz="1000" b="0" i="1" u="none" strike="noStrike">
              <a:solidFill>
                <a:schemeClr val="dk1"/>
              </a:solidFill>
              <a:effectLst/>
              <a:latin typeface="Times New Roman" panose="02020603050405020304" pitchFamily="18" charset="0"/>
              <a:ea typeface="+mn-ea"/>
              <a:cs typeface="Times New Roman" panose="02020603050405020304" pitchFamily="18" charset="0"/>
            </a:rPr>
            <a:t>inntektskapittel</a:t>
          </a:r>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 Tilleggskolonnene skal utelates når det ikke er gitt slik belastningsfullmakt. </a:t>
          </a:r>
        </a:p>
        <a:p>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Skraverte felt skal ikke fylles</a:t>
          </a:r>
          <a:r>
            <a:rPr lang="nb-NO"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inn. </a:t>
          </a:r>
          <a:b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br>
          <a:endParaRPr lang="nb-NO" sz="10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 Samlet tildeling skal ikke reduseres med eventuelle avgitte belastningsfullmakter (gjelder både for utgiftskapitler og inntektskapitler). Se note B </a:t>
          </a:r>
          <a:r>
            <a:rPr lang="nb-NO" sz="1000" b="0" i="1" u="none" strike="noStrike">
              <a:solidFill>
                <a:schemeClr val="dk1"/>
              </a:solidFill>
              <a:effectLst/>
              <a:latin typeface="Times New Roman" panose="02020603050405020304" pitchFamily="18" charset="0"/>
              <a:ea typeface="+mn-ea"/>
              <a:cs typeface="Times New Roman" panose="02020603050405020304" pitchFamily="18" charset="0"/>
            </a:rPr>
            <a:t>Forklaring til brukte fullmakter og beregning av mulig overførbart beløp til neste år </a:t>
          </a:r>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for nærmere forklaring.</a:t>
          </a:r>
          <a:r>
            <a:rPr lang="nb-NO" sz="1000">
              <a:latin typeface="Times New Roman" panose="02020603050405020304" pitchFamily="18" charset="0"/>
              <a:cs typeface="Times New Roman" panose="02020603050405020304" pitchFamily="18"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18</xdr:row>
      <xdr:rowOff>25977</xdr:rowOff>
    </xdr:from>
    <xdr:to>
      <xdr:col>8</xdr:col>
      <xdr:colOff>961159</xdr:colOff>
      <xdr:row>39</xdr:row>
      <xdr:rowOff>60613</xdr:rowOff>
    </xdr:to>
    <xdr:sp macro="" textlink="">
      <xdr:nvSpPr>
        <xdr:cNvPr id="2" name="TekstSylinder 1">
          <a:extLst>
            <a:ext uri="{FF2B5EF4-FFF2-40B4-BE49-F238E27FC236}">
              <a16:creationId xmlns:a16="http://schemas.microsoft.com/office/drawing/2014/main" id="{99887648-0D39-4F8E-B480-F1D5D838B60E}"/>
            </a:ext>
          </a:extLst>
        </xdr:cNvPr>
        <xdr:cNvSpPr txBox="1"/>
      </xdr:nvSpPr>
      <xdr:spPr>
        <a:xfrm>
          <a:off x="95250" y="2940627"/>
          <a:ext cx="6761884" cy="3435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000" b="1" i="0" u="none" strike="noStrike" baseline="0">
              <a:solidFill>
                <a:schemeClr val="dk1"/>
              </a:solidFill>
              <a:latin typeface="Times New Roman" panose="02020603050405020304" pitchFamily="18" charset="0"/>
              <a:ea typeface="+mn-ea"/>
              <a:cs typeface="Times New Roman" panose="02020603050405020304" pitchFamily="18" charset="0"/>
            </a:rPr>
            <a:t>Forklaring til bruk av budsjettfullmakter</a:t>
          </a:r>
        </a:p>
        <a:p>
          <a:pPr rtl="0"/>
          <a:endParaRPr lang="nb-NO" sz="1000" b="1"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Mottatte belastningsfullmakter (gjelder for både utgiftskapitler og inntektskapitler)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overføres»</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benyttes under»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«overslagsbevilgning»</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Avgitte belastningsfullmakter (utgiftsført av andre på utgiftskapitler og inntektsført av andre på inntektskapitler)</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 </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mot tilsvarende merinntekter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investeringsbevilgninger mot tilsvarende innsparing under driftsbevilgninger under samme budsjettkapittel</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til investeringsformål mot tilsvarende innsparing i de tre følgende budsjettår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Innsparing i regnskapsåret som følge av bruk av fullmakt til å overskride driftsbevilgninger til investeringsformål mot tilsvarende innsparing i de tre følgende budsjettår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Romertallsvedtak</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Mulig overførbart beløp</a:t>
          </a:r>
        </a:p>
        <a:p>
          <a:endParaRPr lang="nb-NO" sz="10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60</xdr:row>
      <xdr:rowOff>133350</xdr:rowOff>
    </xdr:from>
    <xdr:to>
      <xdr:col>4</xdr:col>
      <xdr:colOff>417739</xdr:colOff>
      <xdr:row>70</xdr:row>
      <xdr:rowOff>145596</xdr:rowOff>
    </xdr:to>
    <xdr:sp macro="" textlink="">
      <xdr:nvSpPr>
        <xdr:cNvPr id="2" name="TekstSylinder 1">
          <a:extLst>
            <a:ext uri="{FF2B5EF4-FFF2-40B4-BE49-F238E27FC236}">
              <a16:creationId xmlns:a16="http://schemas.microsoft.com/office/drawing/2014/main" id="{87D88994-0449-4544-BD4B-4700F5D516F2}"/>
            </a:ext>
          </a:extLst>
        </xdr:cNvPr>
        <xdr:cNvSpPr txBox="1"/>
      </xdr:nvSpPr>
      <xdr:spPr>
        <a:xfrm>
          <a:off x="85725" y="11877675"/>
          <a:ext cx="6980464" cy="1917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solidFill>
                <a:schemeClr val="dk1"/>
              </a:solidFill>
              <a:effectLst/>
              <a:latin typeface="+mn-lt"/>
              <a:ea typeface="+mn-ea"/>
              <a:cs typeface="+mn-cs"/>
            </a:rPr>
            <a:t>*Disse overskriftene kan slettes om de ikke er aktuelle.</a:t>
          </a:r>
          <a:endParaRPr lang="nb-NO" sz="1000">
            <a:effectLst/>
          </a:endParaRPr>
        </a:p>
        <a:p>
          <a:r>
            <a:rPr lang="nb-NO" sz="1000">
              <a:solidFill>
                <a:schemeClr val="dk1"/>
              </a:solidFill>
              <a:effectLst/>
              <a:latin typeface="+mn-lt"/>
              <a:ea typeface="+mn-ea"/>
              <a:cs typeface="+mn-cs"/>
            </a:rPr>
            <a:t>**Andre ev. inntekter/utgifter rapportert på felleskapitler spesifiseres på egne linjer ved behov.</a:t>
          </a:r>
          <a:endParaRPr lang="nb-NO" sz="1000">
            <a:effectLst/>
          </a:endParaRPr>
        </a:p>
        <a:p>
          <a:r>
            <a:rPr lang="nb-NO" sz="1000">
              <a:solidFill>
                <a:schemeClr val="dk1"/>
              </a:solidFill>
              <a:effectLst/>
              <a:latin typeface="+mn-lt"/>
              <a:ea typeface="+mn-ea"/>
              <a:cs typeface="+mn-cs"/>
            </a:rPr>
            <a:t>*** Spesifiser og legg til linjer ved behov. Se veiledning over hva som skal inngå som en del av mellomværende med statskassen. </a:t>
          </a:r>
        </a:p>
        <a:p>
          <a:r>
            <a:rPr lang="nb-NO" sz="1000">
              <a:solidFill>
                <a:schemeClr val="dk1"/>
              </a:solidFill>
              <a:effectLst/>
              <a:latin typeface="+mn-lt"/>
              <a:ea typeface="+mn-ea"/>
              <a:cs typeface="+mn-cs"/>
            </a:rPr>
            <a:t>**** I forbindelse med omleggingen av pensjonspremiemodellen til SPK i 2022, ble også faktureringen fra SPK lagt om. I 2021 hadde faktura for pensjonspremien for 6. termin betalingsfrist i desember, mens pensjonspremien for 6. termin i 2022 ble fakturert i desember med betalingsfrist i januar 2023. Pensjonsutgiften etter omleggingen av pensjonspremiemodellen skal fremdeles være lik fakturert pensjonspremie fra SPK. Balansekontoer koblet mot mellomværende med statskassen benyttes for å utgiftsføre terminfaktura for 6. termin 2022 og eventuell tilleggsfaktura fra SPK, selv om disse ikke er betalt i 2022, jf. henholdsvis rundskriv R-118 Regnskapsføring av pensjonspremie for statlige virksomheter og rundskriv R-8/2022 Regnskapsføring av ikke utbetalte lønnsmidler ifm. lønnsoppgjøret 2022 og konsekvenser av manglende rapportering i november for fakturering og regnskapsføring av pensjonspremie fra SPK. Pensjonstrekket</a:t>
          </a:r>
          <a:r>
            <a:rPr lang="nb-NO" sz="1000" baseline="0">
              <a:solidFill>
                <a:schemeClr val="dk1"/>
              </a:solidFill>
              <a:effectLst/>
              <a:latin typeface="+mn-lt"/>
              <a:ea typeface="+mn-ea"/>
              <a:cs typeface="+mn-cs"/>
            </a:rPr>
            <a:t> i de ansattes lønn (2%) på konto 263 inngår også på denne linjen.</a:t>
          </a:r>
          <a:endParaRPr lang="nb-NO" sz="1000">
            <a:effectLst/>
          </a:endParaRPr>
        </a:p>
        <a:p>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7</xdr:row>
      <xdr:rowOff>133351</xdr:rowOff>
    </xdr:from>
    <xdr:to>
      <xdr:col>3</xdr:col>
      <xdr:colOff>1409700</xdr:colOff>
      <xdr:row>13</xdr:row>
      <xdr:rowOff>180975</xdr:rowOff>
    </xdr:to>
    <xdr:sp macro="" textlink="">
      <xdr:nvSpPr>
        <xdr:cNvPr id="2" name="TekstSylinder 1">
          <a:extLst>
            <a:ext uri="{FF2B5EF4-FFF2-40B4-BE49-F238E27FC236}">
              <a16:creationId xmlns:a16="http://schemas.microsoft.com/office/drawing/2014/main" id="{E3312200-DFBC-41E3-9589-C3E32BDEC17F}"/>
            </a:ext>
          </a:extLst>
        </xdr:cNvPr>
        <xdr:cNvSpPr txBox="1"/>
      </xdr:nvSpPr>
      <xdr:spPr>
        <a:xfrm>
          <a:off x="57150" y="1266826"/>
          <a:ext cx="3752850" cy="1000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0">
              <a:solidFill>
                <a:schemeClr val="dk1"/>
              </a:solidFill>
              <a:effectLst/>
              <a:latin typeface="Times New Roman" panose="02020603050405020304" pitchFamily="18" charset="0"/>
              <a:ea typeface="+mn-ea"/>
              <a:cs typeface="Times New Roman" panose="02020603050405020304" pitchFamily="18" charset="0"/>
            </a:rPr>
            <a:t>*Etter de statlige regnskapsstandardene</a:t>
          </a:r>
          <a:r>
            <a:rPr lang="nb-NO" sz="1200" b="0" baseline="0">
              <a:solidFill>
                <a:schemeClr val="dk1"/>
              </a:solidFill>
              <a:effectLst/>
              <a:latin typeface="Times New Roman" panose="02020603050405020304" pitchFamily="18" charset="0"/>
              <a:ea typeface="+mn-ea"/>
              <a:cs typeface="Times New Roman" panose="02020603050405020304" pitchFamily="18" charset="0"/>
            </a:rPr>
            <a:t> beregnes i</a:t>
          </a:r>
          <a:r>
            <a:rPr lang="nb-NO" sz="1200" b="0">
              <a:solidFill>
                <a:schemeClr val="dk1"/>
              </a:solidFill>
              <a:effectLst/>
              <a:latin typeface="Times New Roman" panose="02020603050405020304" pitchFamily="18" charset="0"/>
              <a:ea typeface="+mn-ea"/>
              <a:cs typeface="Times New Roman" panose="02020603050405020304" pitchFamily="18" charset="0"/>
            </a:rPr>
            <a:t>nntekt fra bevilgninger for bruttobudsjetterte virksomheter som </a:t>
          </a:r>
          <a:r>
            <a:rPr lang="nb-NO" sz="1200">
              <a:solidFill>
                <a:schemeClr val="dk1"/>
              </a:solidFill>
              <a:effectLst/>
              <a:latin typeface="Times New Roman" panose="02020603050405020304" pitchFamily="18" charset="0"/>
              <a:ea typeface="+mn-ea"/>
              <a:cs typeface="Times New Roman" panose="02020603050405020304" pitchFamily="18" charset="0"/>
            </a:rPr>
            <a:t>differansen mellom periodens kostnader og opptjente transaksjonsbaserte inntekter og eventuelle inntekter fra tilskudd og overføringer til virksomheten. En konsekvens av dette er at resultat av periodens aktiviteter blir null.</a:t>
          </a:r>
        </a:p>
        <a:p>
          <a:endParaRPr lang="nb-NO" sz="1200">
            <a:solidFill>
              <a:schemeClr val="dk1"/>
            </a:solidFill>
            <a:effectLst/>
            <a:latin typeface="Times New Roman" panose="02020603050405020304" pitchFamily="18" charset="0"/>
            <a:ea typeface="+mn-ea"/>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For informasjon om mottatte bevilginger se oppstilling av bevilgningsrapportering.</a:t>
          </a:r>
          <a:r>
            <a:rPr lang="nb-NO" sz="1200" baseline="0">
              <a:solidFill>
                <a:schemeClr val="dk1"/>
              </a:solidFill>
              <a:effectLst/>
              <a:latin typeface="Times New Roman" panose="02020603050405020304" pitchFamily="18" charset="0"/>
              <a:ea typeface="+mn-ea"/>
              <a:cs typeface="Times New Roman" panose="02020603050405020304" pitchFamily="18" charset="0"/>
            </a:rPr>
            <a:t> </a:t>
          </a:r>
          <a:endParaRPr lang="nb-NO" sz="1200">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14</xdr:row>
      <xdr:rowOff>180975</xdr:rowOff>
    </xdr:from>
    <xdr:to>
      <xdr:col>4</xdr:col>
      <xdr:colOff>19050</xdr:colOff>
      <xdr:row>29</xdr:row>
      <xdr:rowOff>114300</xdr:rowOff>
    </xdr:to>
    <xdr:sp macro="" textlink="">
      <xdr:nvSpPr>
        <xdr:cNvPr id="2" name="TekstSylinder 1">
          <a:extLst>
            <a:ext uri="{FF2B5EF4-FFF2-40B4-BE49-F238E27FC236}">
              <a16:creationId xmlns:a16="http://schemas.microsoft.com/office/drawing/2014/main" id="{00000000-0008-0000-0900-000002000000}"/>
            </a:ext>
          </a:extLst>
        </xdr:cNvPr>
        <xdr:cNvSpPr txBox="1"/>
      </xdr:nvSpPr>
      <xdr:spPr>
        <a:xfrm>
          <a:off x="28575" y="2847975"/>
          <a:ext cx="6134100" cy="2790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 Premiesatsen for arbeidsgiverandelen utgjorde i 2022 xx,x prosent (arbeidsgiverandel av pensjonspremien/pensjonsgrunnlaget i 2022 rapportert til SPK). Sett inn teksten i ett av de to avsnittene nedenfor om 2021:</a:t>
          </a:r>
          <a:endParaRPr lang="nb-NO">
            <a:effectLst/>
          </a:endParaRPr>
        </a:p>
        <a:p>
          <a:r>
            <a:rPr lang="nb-NO" sz="1100">
              <a:solidFill>
                <a:schemeClr val="dk1"/>
              </a:solidFill>
              <a:effectLst/>
              <a:latin typeface="+mn-lt"/>
              <a:ea typeface="+mn-ea"/>
              <a:cs typeface="+mn-cs"/>
            </a:rPr>
            <a:t> </a:t>
          </a:r>
          <a:endParaRPr lang="nb-NO">
            <a:effectLst/>
          </a:endParaRPr>
        </a:p>
        <a:p>
          <a:r>
            <a:rPr lang="nb-NO" sz="1100" i="1" u="sng">
              <a:solidFill>
                <a:schemeClr val="dk1"/>
              </a:solidFill>
              <a:effectLst/>
              <a:latin typeface="+mn-lt"/>
              <a:ea typeface="+mn-ea"/>
              <a:cs typeface="+mn-cs"/>
            </a:rPr>
            <a:t>For virksomheter som i 2021 benyttet en forenklet modell for premiebetaling</a:t>
          </a:r>
          <a:endParaRPr lang="nb-NO">
            <a:effectLst/>
          </a:endParaRPr>
        </a:p>
        <a:p>
          <a:r>
            <a:rPr lang="nb-NO" sz="1100">
              <a:solidFill>
                <a:schemeClr val="dk1"/>
              </a:solidFill>
              <a:effectLst/>
              <a:latin typeface="+mn-lt"/>
              <a:ea typeface="+mn-ea"/>
              <a:cs typeface="+mn-cs"/>
            </a:rPr>
            <a:t>For regnskapsåret 2021 benyttet virksomheten en forenklet modell for premiebetaling, noe som innebar betaling av en fast premiesats for arbeidsgiverandelen på 12 prosent. </a:t>
          </a:r>
          <a:endParaRPr lang="nb-NO">
            <a:effectLst/>
          </a:endParaRPr>
        </a:p>
        <a:p>
          <a:r>
            <a:rPr lang="nb-NO" sz="1100" i="1">
              <a:solidFill>
                <a:schemeClr val="dk1"/>
              </a:solidFill>
              <a:effectLst/>
              <a:latin typeface="+mn-lt"/>
              <a:ea typeface="+mn-ea"/>
              <a:cs typeface="+mn-cs"/>
            </a:rPr>
            <a:t> </a:t>
          </a:r>
          <a:endParaRPr lang="nb-NO">
            <a:effectLst/>
          </a:endParaRPr>
        </a:p>
        <a:p>
          <a:r>
            <a:rPr lang="nb-NO" sz="1100" i="1" u="sng">
              <a:solidFill>
                <a:schemeClr val="dk1"/>
              </a:solidFill>
              <a:effectLst/>
              <a:latin typeface="+mn-lt"/>
              <a:ea typeface="+mn-ea"/>
              <a:cs typeface="+mn-cs"/>
            </a:rPr>
            <a:t>For virksomheter som i 2021 betalte en virksomhetsspesifikk pensjonspremie til SPK</a:t>
          </a:r>
          <a:endParaRPr lang="nb-NO">
            <a:effectLst/>
          </a:endParaRPr>
        </a:p>
        <a:p>
          <a:r>
            <a:rPr lang="nb-NO" sz="1100">
              <a:solidFill>
                <a:schemeClr val="dk1"/>
              </a:solidFill>
              <a:effectLst/>
              <a:latin typeface="+mn-lt"/>
              <a:ea typeface="+mn-ea"/>
              <a:cs typeface="+mn-cs"/>
            </a:rPr>
            <a:t>For regnskapsåret 2021 benyttet virksomheten en virksomhetsspesifikk premiesats for arbeidsgiverandelen ved betaling av pensjonspremie til SPK, den var for 2021 yy,y prosent. </a:t>
          </a:r>
          <a:endParaRPr lang="nb-NO">
            <a:effectLst/>
          </a:endParaRPr>
        </a:p>
        <a:p>
          <a:r>
            <a:rPr lang="nb-NO" sz="1100">
              <a:solidFill>
                <a:schemeClr val="dk1"/>
              </a:solidFill>
              <a:effectLst/>
              <a:latin typeface="+mn-lt"/>
              <a:ea typeface="+mn-ea"/>
              <a:cs typeface="+mn-cs"/>
            </a:rPr>
            <a:t> </a:t>
          </a:r>
          <a:endParaRPr lang="nb-NO">
            <a:effectLst/>
          </a:endParaRPr>
        </a:p>
        <a:p>
          <a:r>
            <a:rPr lang="nb-NO" sz="1100">
              <a:solidFill>
                <a:schemeClr val="dk1"/>
              </a:solidFill>
              <a:effectLst/>
              <a:latin typeface="+mn-lt"/>
              <a:ea typeface="+mn-ea"/>
              <a:cs typeface="+mn-cs"/>
            </a:rPr>
            <a:t>Se også omtale av regnskapsføring av pensjoner i prinsippnoten.</a:t>
          </a:r>
          <a:endParaRPr lang="nb-NO">
            <a:effectLst/>
          </a:endParaRPr>
        </a:p>
        <a:p>
          <a:r>
            <a:rPr lang="nb-NO" sz="1100">
              <a:solidFill>
                <a:schemeClr val="dk1"/>
              </a:solidFill>
              <a:effectLst/>
              <a:latin typeface="+mn-lt"/>
              <a:ea typeface="+mn-ea"/>
              <a:cs typeface="+mn-cs"/>
            </a:rPr>
            <a:t>** Inneholder lønn og sosiale kostnader (feriepenger, arbeidsgiveravgift og pensjonskostnader).</a:t>
          </a:r>
          <a:endParaRPr lang="nb-NO">
            <a:effectLst/>
          </a:endParaRPr>
        </a:p>
        <a:p>
          <a:endParaRPr lang="nb-NO" sz="1200" b="0" i="0" u="none" strike="noStrike"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41</xdr:row>
      <xdr:rowOff>85725</xdr:rowOff>
    </xdr:from>
    <xdr:to>
      <xdr:col>7</xdr:col>
      <xdr:colOff>9525</xdr:colOff>
      <xdr:row>45</xdr:row>
      <xdr:rowOff>171450</xdr:rowOff>
    </xdr:to>
    <xdr:sp macro="" textlink="">
      <xdr:nvSpPr>
        <xdr:cNvPr id="3" name="TekstSylinder 2">
          <a:extLst>
            <a:ext uri="{FF2B5EF4-FFF2-40B4-BE49-F238E27FC236}">
              <a16:creationId xmlns:a16="http://schemas.microsoft.com/office/drawing/2014/main" id="{4034EB6A-7EE4-49E7-B471-8AA65FBF7C0B}"/>
            </a:ext>
          </a:extLst>
        </xdr:cNvPr>
        <xdr:cNvSpPr txBox="1"/>
      </xdr:nvSpPr>
      <xdr:spPr>
        <a:xfrm>
          <a:off x="104775" y="9610725"/>
          <a:ext cx="828675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lumMod val="50000"/>
                </a:schemeClr>
              </a:solidFill>
              <a:effectLst/>
              <a:latin typeface="+mn-lt"/>
              <a:ea typeface="+mn-ea"/>
              <a:cs typeface="+mn-cs"/>
            </a:rPr>
            <a:t>Virksomheten har husleieavtale</a:t>
          </a:r>
          <a:r>
            <a:rPr lang="nb-NO" sz="1100" baseline="0">
              <a:solidFill>
                <a:schemeClr val="bg1">
                  <a:lumMod val="50000"/>
                </a:schemeClr>
              </a:solidFill>
              <a:effectLst/>
              <a:latin typeface="+mn-lt"/>
              <a:ea typeface="+mn-ea"/>
              <a:cs typeface="+mn-cs"/>
            </a:rPr>
            <a:t> med varighet på 5 år på rapporteingstidspunktet. Årlig husleiekostnad er kroner 1 200 000. </a:t>
          </a:r>
          <a:endParaRPr lang="nb-NO">
            <a:solidFill>
              <a:schemeClr val="bg1">
                <a:lumMod val="50000"/>
              </a:schemeClr>
            </a:solidFill>
            <a:effectLst/>
          </a:endParaRPr>
        </a:p>
        <a:p>
          <a:r>
            <a:rPr lang="nb-NO" sz="1100" baseline="0">
              <a:solidFill>
                <a:schemeClr val="bg1">
                  <a:lumMod val="50000"/>
                </a:schemeClr>
              </a:solidFill>
              <a:effectLst/>
              <a:latin typeface="+mn-lt"/>
              <a:ea typeface="+mn-ea"/>
              <a:cs typeface="+mn-cs"/>
            </a:rPr>
            <a:t>Virksomheten leier kopimaskiner med varighet på 1 år på rapporteringstidspunktet. Årlig leiekostnad er kroner 300 000. </a:t>
          </a:r>
          <a:endParaRPr lang="nb-NO">
            <a:solidFill>
              <a:schemeClr val="bg1">
                <a:lumMod val="50000"/>
              </a:schemeClr>
            </a:solidFill>
            <a:effectLst/>
          </a:endParaRPr>
        </a:p>
        <a:p>
          <a:endParaRPr lang="nb-NO" sz="1100">
            <a:solidFill>
              <a:schemeClr val="bg1">
                <a:lumMod val="50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xdr:row>
      <xdr:rowOff>1</xdr:rowOff>
    </xdr:from>
    <xdr:to>
      <xdr:col>4</xdr:col>
      <xdr:colOff>9525</xdr:colOff>
      <xdr:row>14</xdr:row>
      <xdr:rowOff>0</xdr:rowOff>
    </xdr:to>
    <xdr:sp macro="" textlink="">
      <xdr:nvSpPr>
        <xdr:cNvPr id="2" name="TekstSylinder 1">
          <a:extLst>
            <a:ext uri="{FF2B5EF4-FFF2-40B4-BE49-F238E27FC236}">
              <a16:creationId xmlns:a16="http://schemas.microsoft.com/office/drawing/2014/main" id="{AC4A2310-C99B-4AE6-AFE1-5E706586477F}"/>
            </a:ext>
          </a:extLst>
        </xdr:cNvPr>
        <xdr:cNvSpPr txBox="1"/>
      </xdr:nvSpPr>
      <xdr:spPr>
        <a:xfrm>
          <a:off x="0" y="1295401"/>
          <a:ext cx="3057525"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latin typeface="Times New Roman" panose="02020603050405020304" pitchFamily="18" charset="0"/>
              <a:cs typeface="Times New Roman" panose="02020603050405020304" pitchFamily="18" charset="0"/>
            </a:rPr>
            <a:t>Bakgrunnen</a:t>
          </a:r>
          <a:r>
            <a:rPr lang="nb-NO" sz="1200" baseline="0">
              <a:latin typeface="Times New Roman" panose="02020603050405020304" pitchFamily="18" charset="0"/>
              <a:cs typeface="Times New Roman" panose="02020603050405020304" pitchFamily="18" charset="0"/>
            </a:rPr>
            <a:t> for at periodens resultat ikke er lik endring i avregnet med statskassen i balansen for bruttobudsjetterte virksomheter er at konsernkontoene i Norges Bank  inngår som en del av avregnet med statskassen i balansen. I tillegg hensyntas enkelte transaksjoner som ikke er knyttet til virksomhetens drift og transaksjoner som ikke medfører ut- eller innbetaling.  Nedenfor vises de ulike postene som er grunnen til at endring i </a:t>
          </a:r>
          <a:r>
            <a:rPr lang="nb-NO" sz="1200" baseline="0">
              <a:solidFill>
                <a:schemeClr val="dk1"/>
              </a:solidFill>
              <a:effectLst/>
              <a:latin typeface="Times New Roman" panose="02020603050405020304" pitchFamily="18" charset="0"/>
              <a:ea typeface="+mn-ea"/>
              <a:cs typeface="Times New Roman" panose="02020603050405020304" pitchFamily="18" charset="0"/>
            </a:rPr>
            <a:t>avregnet med statskassen i balansen  ikke er lik periodens resultat. </a:t>
          </a:r>
          <a:endParaRPr lang="nb-NO" sz="1200">
            <a:latin typeface="Times New Roman" panose="02020603050405020304" pitchFamily="18"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200025</xdr:rowOff>
    </xdr:from>
    <xdr:to>
      <xdr:col>4</xdr:col>
      <xdr:colOff>1028700</xdr:colOff>
      <xdr:row>41</xdr:row>
      <xdr:rowOff>57150</xdr:rowOff>
    </xdr:to>
    <xdr:sp macro="" textlink="">
      <xdr:nvSpPr>
        <xdr:cNvPr id="2" name="TekstSylinder 1">
          <a:extLst>
            <a:ext uri="{FF2B5EF4-FFF2-40B4-BE49-F238E27FC236}">
              <a16:creationId xmlns:a16="http://schemas.microsoft.com/office/drawing/2014/main" id="{72C61948-8E67-41A0-8429-DC95B952D8CF}"/>
            </a:ext>
          </a:extLst>
        </xdr:cNvPr>
        <xdr:cNvSpPr txBox="1"/>
      </xdr:nvSpPr>
      <xdr:spPr>
        <a:xfrm>
          <a:off x="0" y="6315075"/>
          <a:ext cx="3810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200">
              <a:solidFill>
                <a:sysClr val="windowText" lastClr="000000"/>
              </a:solidFill>
              <a:latin typeface="Times New Roman" pitchFamily="18" charset="0"/>
              <a:cs typeface="Times New Roman" pitchFamily="18" charset="0"/>
            </a:rPr>
            <a:t>Mellomværende med statskassen består av kortsiktige</a:t>
          </a:r>
          <a:r>
            <a:rPr lang="nb-NO" sz="1200" baseline="0">
              <a:solidFill>
                <a:sysClr val="windowText" lastClr="000000"/>
              </a:solidFill>
              <a:latin typeface="Times New Roman" pitchFamily="18" charset="0"/>
              <a:cs typeface="Times New Roman" pitchFamily="18" charset="0"/>
            </a:rPr>
            <a:t> fordringer og gjeld </a:t>
          </a:r>
          <a:r>
            <a:rPr lang="nb-NO" sz="1200">
              <a:solidFill>
                <a:sysClr val="windowText" lastClr="000000"/>
              </a:solidFill>
              <a:latin typeface="Times New Roman" pitchFamily="18" charset="0"/>
              <a:cs typeface="Times New Roman" pitchFamily="18" charset="0"/>
            </a:rPr>
            <a:t>som etter økonomiregelverket er rapportert til statsregnskapet (S-rapport). Avregnet med statskassen viser</a:t>
          </a:r>
          <a:r>
            <a:rPr lang="nb-NO" sz="1200" baseline="0">
              <a:solidFill>
                <a:sysClr val="windowText" lastClr="000000"/>
              </a:solidFill>
              <a:latin typeface="Times New Roman" pitchFamily="18" charset="0"/>
              <a:cs typeface="Times New Roman" pitchFamily="18" charset="0"/>
            </a:rPr>
            <a:t> finansieringen av virksomhetens netto eiendeler og gjeld.  </a:t>
          </a:r>
          <a:endParaRPr lang="nb-NO" sz="1200">
            <a:solidFill>
              <a:sysClr val="windowText" lastClr="00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0.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showWhiteSpace="0" view="pageLayout" zoomScaleNormal="120" workbookViewId="0">
      <selection activeCell="O12" sqref="O12"/>
    </sheetView>
  </sheetViews>
  <sheetFormatPr baseColWidth="10" defaultColWidth="11.42578125" defaultRowHeight="12.75"/>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3"/>
  <sheetViews>
    <sheetView view="pageLayout" zoomScaleNormal="100" workbookViewId="0">
      <selection activeCell="A36" sqref="A36"/>
    </sheetView>
  </sheetViews>
  <sheetFormatPr baseColWidth="10" defaultColWidth="11.42578125" defaultRowHeight="15" customHeight="1"/>
  <cols>
    <col min="1" max="1" width="50.42578125" customWidth="1"/>
    <col min="2" max="2" width="15.7109375" customWidth="1"/>
    <col min="3" max="3" width="5.7109375" customWidth="1"/>
    <col min="4" max="4" width="15.7109375" customWidth="1"/>
  </cols>
  <sheetData>
    <row r="1" spans="1:7" s="11" customFormat="1" ht="15" customHeight="1">
      <c r="A1" s="93" t="s">
        <v>226</v>
      </c>
      <c r="B1" s="94"/>
      <c r="C1" s="94"/>
      <c r="D1" s="94"/>
      <c r="E1" s="95"/>
      <c r="F1" s="96"/>
      <c r="G1" s="97"/>
    </row>
    <row r="2" spans="1:7" s="11" customFormat="1" ht="15" customHeight="1">
      <c r="A2" s="242"/>
      <c r="B2" s="242"/>
      <c r="C2" s="242"/>
      <c r="D2" s="242"/>
      <c r="E2" s="242"/>
      <c r="F2" s="242"/>
      <c r="G2" s="242"/>
    </row>
    <row r="3" spans="1:7" s="24" customFormat="1" ht="15" customHeight="1">
      <c r="A3" s="98"/>
      <c r="B3" s="88">
        <f>Resultatregnskap!C3</f>
        <v>44926</v>
      </c>
      <c r="C3" s="88"/>
      <c r="D3" s="88">
        <f>Resultatregnskap!D3</f>
        <v>44561</v>
      </c>
      <c r="E3" s="99"/>
    </row>
    <row r="4" spans="1:7" s="12" customFormat="1" ht="15" customHeight="1">
      <c r="A4" s="32"/>
      <c r="B4" s="26"/>
      <c r="C4" s="26"/>
      <c r="D4" s="27"/>
      <c r="E4" s="33"/>
    </row>
    <row r="5" spans="1:7" s="12" customFormat="1" ht="15" customHeight="1">
      <c r="A5" s="34" t="s">
        <v>227</v>
      </c>
      <c r="B5" s="27">
        <v>0</v>
      </c>
      <c r="C5" s="27"/>
      <c r="D5" s="27">
        <v>0</v>
      </c>
      <c r="E5" s="35"/>
    </row>
    <row r="6" spans="1:7" s="12" customFormat="1" ht="15" customHeight="1">
      <c r="A6" s="34" t="s">
        <v>228</v>
      </c>
      <c r="B6" s="27">
        <v>0</v>
      </c>
      <c r="C6" s="27"/>
      <c r="D6" s="27">
        <v>0</v>
      </c>
      <c r="E6" s="35"/>
    </row>
    <row r="7" spans="1:7" s="12" customFormat="1" ht="15" customHeight="1">
      <c r="A7" s="34" t="s">
        <v>23</v>
      </c>
      <c r="B7" s="27">
        <v>0</v>
      </c>
      <c r="C7" s="27"/>
      <c r="D7" s="27">
        <v>0</v>
      </c>
      <c r="E7" s="35"/>
    </row>
    <row r="8" spans="1:7" s="12" customFormat="1" ht="15" customHeight="1">
      <c r="A8" s="34" t="s">
        <v>229</v>
      </c>
      <c r="B8" s="27">
        <v>0</v>
      </c>
      <c r="C8" s="27"/>
      <c r="D8" s="27">
        <v>0</v>
      </c>
      <c r="E8" s="35"/>
    </row>
    <row r="9" spans="1:7" s="12" customFormat="1" ht="15" customHeight="1">
      <c r="A9" s="34" t="s">
        <v>230</v>
      </c>
      <c r="B9" s="27">
        <v>0</v>
      </c>
      <c r="C9" s="27"/>
      <c r="D9" s="27">
        <v>0</v>
      </c>
      <c r="E9" s="35"/>
    </row>
    <row r="10" spans="1:7" s="12" customFormat="1" ht="15" customHeight="1">
      <c r="A10" s="34" t="s">
        <v>231</v>
      </c>
      <c r="B10" s="27">
        <v>0</v>
      </c>
      <c r="C10" s="27"/>
      <c r="D10" s="27">
        <v>0</v>
      </c>
      <c r="E10" s="35"/>
    </row>
    <row r="11" spans="1:7" s="12" customFormat="1" ht="15" customHeight="1">
      <c r="A11" s="36" t="s">
        <v>232</v>
      </c>
      <c r="B11" s="27">
        <v>0</v>
      </c>
      <c r="C11" s="27"/>
      <c r="D11" s="27">
        <v>0</v>
      </c>
      <c r="E11" s="35"/>
    </row>
    <row r="12" spans="1:7" s="28" customFormat="1" ht="15" customHeight="1">
      <c r="A12" s="107" t="s">
        <v>233</v>
      </c>
      <c r="B12" s="86">
        <f>SUM(B5:B11)</f>
        <v>0</v>
      </c>
      <c r="C12" s="86"/>
      <c r="D12" s="86">
        <f>SUM(D5:D11)</f>
        <v>0</v>
      </c>
      <c r="E12" s="100"/>
    </row>
    <row r="13" spans="1:7" s="12" customFormat="1" ht="15" customHeight="1">
      <c r="A13" s="37"/>
      <c r="B13" s="38"/>
      <c r="C13" s="38"/>
      <c r="D13" s="38"/>
      <c r="E13" s="34"/>
      <c r="F13" s="1"/>
    </row>
    <row r="14" spans="1:7" s="12" customFormat="1" ht="15" customHeight="1">
      <c r="A14" s="37" t="s">
        <v>234</v>
      </c>
      <c r="B14" s="26">
        <v>0</v>
      </c>
      <c r="C14" s="26"/>
      <c r="D14" s="26">
        <v>0</v>
      </c>
      <c r="E14" s="34"/>
      <c r="F14" s="1"/>
    </row>
    <row r="15" spans="1:7" s="12" customFormat="1" ht="15" customHeight="1">
      <c r="A15" s="37"/>
      <c r="B15" s="37"/>
      <c r="C15" s="37"/>
      <c r="D15" s="37"/>
      <c r="E15" s="34"/>
      <c r="F15" s="1"/>
    </row>
    <row r="16" spans="1:7" s="12" customFormat="1" ht="15" customHeight="1">
      <c r="A16" s="1"/>
    </row>
    <row r="17" spans="1:5" s="12" customFormat="1" ht="15" customHeight="1">
      <c r="A17" s="1"/>
    </row>
    <row r="18" spans="1:5" s="12" customFormat="1" ht="15" customHeight="1">
      <c r="A18" s="25"/>
    </row>
    <row r="19" spans="1:5" s="12" customFormat="1" ht="15" customHeight="1"/>
    <row r="20" spans="1:5" s="12" customFormat="1" ht="15" customHeight="1"/>
    <row r="21" spans="1:5" s="12" customFormat="1" ht="15" customHeight="1"/>
    <row r="22" spans="1:5" s="12" customFormat="1" ht="15" customHeight="1">
      <c r="A22" s="25"/>
    </row>
    <row r="23" spans="1:5" s="12" customFormat="1" ht="15" customHeight="1"/>
    <row r="24" spans="1:5" s="12" customFormat="1" ht="15" customHeight="1"/>
    <row r="25" spans="1:5" s="12" customFormat="1" ht="15" customHeight="1"/>
    <row r="26" spans="1:5" s="12" customFormat="1" ht="15" customHeight="1"/>
    <row r="27" spans="1:5" s="12" customFormat="1" ht="15" customHeight="1"/>
    <row r="28" spans="1:5" s="12" customFormat="1" ht="15" customHeight="1"/>
    <row r="29" spans="1:5" s="12" customFormat="1" ht="15" customHeight="1"/>
    <row r="30" spans="1:5" s="12" customFormat="1" ht="15" customHeight="1"/>
    <row r="31" spans="1:5" ht="15" customHeight="1">
      <c r="A31" s="137"/>
      <c r="B31" s="137"/>
      <c r="C31" s="137"/>
      <c r="D31" s="137"/>
      <c r="E31" s="137"/>
    </row>
    <row r="32" spans="1:5" ht="15" customHeight="1">
      <c r="A32" s="137"/>
      <c r="B32" s="137"/>
      <c r="C32" s="137"/>
      <c r="D32" s="137"/>
      <c r="E32" s="137"/>
    </row>
    <row r="33" spans="1:5" ht="15" customHeight="1">
      <c r="A33" s="137"/>
      <c r="B33" s="137"/>
      <c r="C33" s="137"/>
      <c r="D33" s="137"/>
      <c r="E33" s="137"/>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3"/>
  <sheetViews>
    <sheetView view="pageLayout" zoomScaleNormal="100" workbookViewId="0">
      <selection activeCell="A20" sqref="A20"/>
    </sheetView>
  </sheetViews>
  <sheetFormatPr baseColWidth="10" defaultColWidth="11.42578125" defaultRowHeight="15" customHeight="1"/>
  <cols>
    <col min="1" max="1" width="59.140625" customWidth="1"/>
    <col min="2" max="4" width="15.7109375" customWidth="1"/>
  </cols>
  <sheetData>
    <row r="1" spans="1:5" s="11" customFormat="1" ht="15" customHeight="1">
      <c r="A1" s="93" t="s">
        <v>235</v>
      </c>
      <c r="B1" s="94"/>
      <c r="C1" s="94"/>
      <c r="D1" s="94"/>
      <c r="E1" s="242"/>
    </row>
    <row r="3" spans="1:5" s="28" customFormat="1" ht="47.25">
      <c r="A3" s="12"/>
      <c r="B3" s="126" t="s">
        <v>145</v>
      </c>
      <c r="C3" s="126" t="s">
        <v>146</v>
      </c>
      <c r="D3" s="125" t="s">
        <v>236</v>
      </c>
    </row>
    <row r="4" spans="1:5" s="28" customFormat="1" ht="15.75">
      <c r="A4" s="12"/>
      <c r="B4" s="40"/>
      <c r="C4" s="40"/>
      <c r="D4" s="40"/>
    </row>
    <row r="5" spans="1:5" s="28" customFormat="1" ht="15.75">
      <c r="A5" s="12" t="s">
        <v>390</v>
      </c>
      <c r="B5" s="41">
        <v>0</v>
      </c>
      <c r="C5" s="40">
        <v>0</v>
      </c>
      <c r="D5" s="40">
        <f>SUM(B5:C5)</f>
        <v>0</v>
      </c>
    </row>
    <row r="6" spans="1:5" s="28" customFormat="1" ht="15.75">
      <c r="A6" s="12" t="s">
        <v>391</v>
      </c>
      <c r="B6" s="41">
        <v>0</v>
      </c>
      <c r="C6" s="40">
        <v>0</v>
      </c>
      <c r="D6" s="40">
        <f>SUM(B6:C6)</f>
        <v>0</v>
      </c>
    </row>
    <row r="7" spans="1:5" s="28" customFormat="1" ht="15.75">
      <c r="A7" s="12" t="s">
        <v>392</v>
      </c>
      <c r="B7" s="42">
        <v>0</v>
      </c>
      <c r="C7" s="40">
        <v>0</v>
      </c>
      <c r="D7" s="40">
        <f>SUM(B7:C7)</f>
        <v>0</v>
      </c>
    </row>
    <row r="8" spans="1:5" s="28" customFormat="1" ht="15.75">
      <c r="A8" s="101" t="s">
        <v>393</v>
      </c>
      <c r="B8" s="43">
        <v>0</v>
      </c>
      <c r="C8" s="40">
        <v>0</v>
      </c>
      <c r="D8" s="44">
        <f>SUM(B8:C8)</f>
        <v>0</v>
      </c>
    </row>
    <row r="9" spans="1:5" s="28" customFormat="1" ht="15.75">
      <c r="A9" s="25" t="s">
        <v>394</v>
      </c>
      <c r="B9" s="45">
        <f>SUM(B5:B8)</f>
        <v>0</v>
      </c>
      <c r="C9" s="352">
        <f>SUM(C5:C8)</f>
        <v>0</v>
      </c>
      <c r="D9" s="45">
        <f>SUM(D5:D8)</f>
        <v>0</v>
      </c>
    </row>
    <row r="10" spans="1:5" s="28" customFormat="1" ht="15.75">
      <c r="A10" s="12" t="s">
        <v>395</v>
      </c>
      <c r="B10" s="45">
        <v>0</v>
      </c>
      <c r="C10" s="40">
        <v>0</v>
      </c>
      <c r="D10" s="40">
        <f>SUM(B10:C10)</f>
        <v>0</v>
      </c>
    </row>
    <row r="11" spans="1:5" s="28" customFormat="1" ht="15.75">
      <c r="A11" s="12" t="s">
        <v>396</v>
      </c>
      <c r="B11" s="45">
        <v>0</v>
      </c>
      <c r="C11" s="40">
        <v>0</v>
      </c>
      <c r="D11" s="40">
        <f>SUM(B11:C11)</f>
        <v>0</v>
      </c>
    </row>
    <row r="12" spans="1:5" s="28" customFormat="1" ht="15.75">
      <c r="A12" s="12" t="s">
        <v>397</v>
      </c>
      <c r="B12" s="45">
        <v>0</v>
      </c>
      <c r="C12" s="40">
        <v>0</v>
      </c>
      <c r="D12" s="40">
        <f>SUM(B12:C12)</f>
        <v>0</v>
      </c>
    </row>
    <row r="13" spans="1:5" s="28" customFormat="1" ht="15.75">
      <c r="A13" s="12" t="s">
        <v>398</v>
      </c>
      <c r="B13" s="42">
        <v>0</v>
      </c>
      <c r="C13" s="40">
        <v>0</v>
      </c>
      <c r="D13" s="40">
        <f>SUM(B13:C13)</f>
        <v>0</v>
      </c>
    </row>
    <row r="14" spans="1:5" s="28" customFormat="1" ht="15.75">
      <c r="A14" s="12" t="s">
        <v>399</v>
      </c>
      <c r="B14" s="42">
        <v>0</v>
      </c>
      <c r="C14" s="40">
        <v>0</v>
      </c>
      <c r="D14" s="40">
        <f>SUM(B14:C14)</f>
        <v>0</v>
      </c>
    </row>
    <row r="15" spans="1:5" s="12" customFormat="1" ht="15.75">
      <c r="A15" s="30" t="s">
        <v>400</v>
      </c>
      <c r="B15" s="46">
        <f>B9-B10-B11-B12-B13-B14</f>
        <v>0</v>
      </c>
      <c r="C15" s="46">
        <f>C9-C10-C11-C12-C13-C14</f>
        <v>0</v>
      </c>
      <c r="D15" s="46">
        <f>D9-D10-D11-D12-D13-D14</f>
        <v>0</v>
      </c>
    </row>
    <row r="16" spans="1:5" s="28" customFormat="1" ht="15.75">
      <c r="A16" s="12"/>
      <c r="B16" s="47"/>
      <c r="C16" s="47"/>
    </row>
    <row r="17" spans="1:4" s="28" customFormat="1" ht="31.5">
      <c r="A17" s="12" t="s">
        <v>237</v>
      </c>
      <c r="B17" s="49" t="s">
        <v>238</v>
      </c>
      <c r="C17" s="50" t="s">
        <v>239</v>
      </c>
      <c r="D17" s="95"/>
    </row>
    <row r="18" spans="1:4" s="28" customFormat="1"/>
    <row r="19" spans="1:4" s="28" customFormat="1" ht="15" customHeight="1">
      <c r="A19" s="58" t="s">
        <v>401</v>
      </c>
      <c r="B19" s="42"/>
      <c r="C19" s="42"/>
      <c r="D19" s="42"/>
    </row>
    <row r="20" spans="1:4" s="28" customFormat="1" ht="15" customHeight="1">
      <c r="A20" s="12" t="s">
        <v>240</v>
      </c>
      <c r="B20" s="42"/>
      <c r="C20" s="42"/>
      <c r="D20" s="42">
        <f>SUM(B20:C20)</f>
        <v>0</v>
      </c>
    </row>
    <row r="21" spans="1:4" s="28" customFormat="1" ht="15" customHeight="1">
      <c r="A21" s="12" t="s">
        <v>241</v>
      </c>
      <c r="B21" s="42"/>
      <c r="C21" s="42"/>
      <c r="D21" s="42">
        <f>SUM(B21:C21)</f>
        <v>0</v>
      </c>
    </row>
    <row r="22" spans="1:4" s="28" customFormat="1" ht="15" customHeight="1">
      <c r="A22" s="39" t="s">
        <v>242</v>
      </c>
      <c r="B22" s="128">
        <f t="shared" ref="B22:D22" si="0">SUM(B20:B21)</f>
        <v>0</v>
      </c>
      <c r="C22" s="128">
        <f t="shared" si="0"/>
        <v>0</v>
      </c>
      <c r="D22" s="128">
        <f t="shared" si="0"/>
        <v>0</v>
      </c>
    </row>
    <row r="23" spans="1:4" s="28" customFormat="1" ht="15.75">
      <c r="A23" s="25"/>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ignoredErrors>
    <ignoredError sqref="D9" formula="1"/>
    <ignoredError sqref="D20:D2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0"/>
  <sheetViews>
    <sheetView view="pageLayout" zoomScaleNormal="100" workbookViewId="0">
      <selection activeCell="A20" sqref="A20"/>
    </sheetView>
  </sheetViews>
  <sheetFormatPr baseColWidth="10" defaultColWidth="11.42578125" defaultRowHeight="15" customHeight="1"/>
  <cols>
    <col min="1" max="1" width="45.7109375" style="28" customWidth="1"/>
    <col min="2" max="8" width="15.7109375" style="28" customWidth="1"/>
    <col min="9" max="16384" width="11.42578125" style="28"/>
  </cols>
  <sheetData>
    <row r="1" spans="1:8" ht="15" customHeight="1">
      <c r="A1" s="93" t="s">
        <v>243</v>
      </c>
      <c r="B1" s="52"/>
      <c r="C1" s="52"/>
      <c r="D1" s="52"/>
      <c r="E1" s="53"/>
      <c r="F1" s="52"/>
      <c r="G1" s="52"/>
      <c r="H1" s="54"/>
    </row>
    <row r="3" spans="1:8" ht="47.25">
      <c r="A3" s="12"/>
      <c r="B3" s="123" t="s">
        <v>244</v>
      </c>
      <c r="C3" s="124" t="s">
        <v>245</v>
      </c>
      <c r="D3" s="124" t="s">
        <v>150</v>
      </c>
      <c r="E3" s="124" t="s">
        <v>246</v>
      </c>
      <c r="F3" s="124" t="s">
        <v>152</v>
      </c>
      <c r="G3" s="124" t="s">
        <v>247</v>
      </c>
      <c r="H3" s="125" t="s">
        <v>236</v>
      </c>
    </row>
    <row r="4" spans="1:8" ht="15" customHeight="1">
      <c r="A4" s="12"/>
      <c r="B4" s="12"/>
      <c r="C4" s="12"/>
      <c r="D4" s="12"/>
      <c r="E4" s="12"/>
      <c r="F4" s="12"/>
      <c r="G4" s="12"/>
      <c r="H4" s="12"/>
    </row>
    <row r="5" spans="1:8" ht="15" customHeight="1">
      <c r="A5" s="12" t="s">
        <v>390</v>
      </c>
      <c r="B5" s="55">
        <v>0</v>
      </c>
      <c r="C5" s="42">
        <v>0</v>
      </c>
      <c r="D5" s="42">
        <v>0</v>
      </c>
      <c r="E5" s="42">
        <v>0</v>
      </c>
      <c r="F5" s="42">
        <v>0</v>
      </c>
      <c r="G5" s="42">
        <v>0</v>
      </c>
      <c r="H5" s="45">
        <f t="shared" ref="H5:H14" si="0">SUM(B5:G5)</f>
        <v>0</v>
      </c>
    </row>
    <row r="6" spans="1:8" ht="15" customHeight="1">
      <c r="A6" s="12" t="s">
        <v>391</v>
      </c>
      <c r="B6" s="42">
        <v>0</v>
      </c>
      <c r="C6" s="56">
        <v>0</v>
      </c>
      <c r="D6" s="42">
        <v>0</v>
      </c>
      <c r="E6" s="42">
        <v>0</v>
      </c>
      <c r="F6" s="42">
        <v>0</v>
      </c>
      <c r="G6" s="42">
        <v>0</v>
      </c>
      <c r="H6" s="45">
        <f t="shared" si="0"/>
        <v>0</v>
      </c>
    </row>
    <row r="7" spans="1:8" ht="15" customHeight="1">
      <c r="A7" s="12" t="s">
        <v>392</v>
      </c>
      <c r="B7" s="42">
        <v>0</v>
      </c>
      <c r="C7" s="42">
        <v>0</v>
      </c>
      <c r="D7" s="42">
        <v>0</v>
      </c>
      <c r="E7" s="42">
        <v>0</v>
      </c>
      <c r="F7" s="42">
        <v>0</v>
      </c>
      <c r="G7" s="42">
        <v>0</v>
      </c>
      <c r="H7" s="45">
        <f t="shared" si="0"/>
        <v>0</v>
      </c>
    </row>
    <row r="8" spans="1:8" ht="15" customHeight="1">
      <c r="A8" s="101" t="s">
        <v>402</v>
      </c>
      <c r="B8" s="43">
        <v>0</v>
      </c>
      <c r="C8" s="43">
        <v>0</v>
      </c>
      <c r="D8" s="43">
        <v>0</v>
      </c>
      <c r="E8" s="43">
        <v>0</v>
      </c>
      <c r="F8" s="43">
        <v>0</v>
      </c>
      <c r="G8" s="43">
        <v>0</v>
      </c>
      <c r="H8" s="43">
        <f t="shared" si="0"/>
        <v>0</v>
      </c>
    </row>
    <row r="9" spans="1:8" ht="15" customHeight="1">
      <c r="A9" s="25" t="s">
        <v>394</v>
      </c>
      <c r="B9" s="45">
        <f t="shared" ref="B9:H9" si="1">SUM(B5:B8)</f>
        <v>0</v>
      </c>
      <c r="C9" s="45">
        <f t="shared" si="1"/>
        <v>0</v>
      </c>
      <c r="D9" s="45">
        <f t="shared" si="1"/>
        <v>0</v>
      </c>
      <c r="E9" s="45">
        <f t="shared" si="1"/>
        <v>0</v>
      </c>
      <c r="F9" s="45">
        <f t="shared" si="1"/>
        <v>0</v>
      </c>
      <c r="G9" s="45">
        <f t="shared" si="1"/>
        <v>0</v>
      </c>
      <c r="H9" s="45">
        <f t="shared" si="1"/>
        <v>0</v>
      </c>
    </row>
    <row r="10" spans="1:8" ht="15" customHeight="1">
      <c r="A10" s="12" t="s">
        <v>395</v>
      </c>
      <c r="B10" s="45">
        <v>0</v>
      </c>
      <c r="C10" s="45">
        <v>0</v>
      </c>
      <c r="D10" s="45">
        <v>0</v>
      </c>
      <c r="E10" s="45">
        <v>0</v>
      </c>
      <c r="F10" s="45">
        <v>0</v>
      </c>
      <c r="G10" s="45">
        <v>0</v>
      </c>
      <c r="H10" s="45">
        <f t="shared" si="0"/>
        <v>0</v>
      </c>
    </row>
    <row r="11" spans="1:8" ht="15" customHeight="1">
      <c r="A11" s="12" t="s">
        <v>396</v>
      </c>
      <c r="B11" s="42">
        <v>0</v>
      </c>
      <c r="C11" s="42">
        <v>0</v>
      </c>
      <c r="D11" s="42">
        <v>0</v>
      </c>
      <c r="E11" s="42">
        <v>0</v>
      </c>
      <c r="F11" s="42">
        <v>0</v>
      </c>
      <c r="G11" s="42">
        <v>0</v>
      </c>
      <c r="H11" s="45">
        <f t="shared" si="0"/>
        <v>0</v>
      </c>
    </row>
    <row r="12" spans="1:8" ht="15" customHeight="1">
      <c r="A12" s="12" t="s">
        <v>397</v>
      </c>
      <c r="B12" s="42">
        <v>0</v>
      </c>
      <c r="C12" s="42">
        <v>0</v>
      </c>
      <c r="D12" s="42">
        <v>0</v>
      </c>
      <c r="E12" s="42">
        <v>0</v>
      </c>
      <c r="F12" s="42">
        <v>0</v>
      </c>
      <c r="G12" s="55">
        <v>0</v>
      </c>
      <c r="H12" s="45">
        <f t="shared" si="0"/>
        <v>0</v>
      </c>
    </row>
    <row r="13" spans="1:8" ht="15" customHeight="1">
      <c r="A13" s="12" t="s">
        <v>398</v>
      </c>
      <c r="B13" s="42">
        <v>0</v>
      </c>
      <c r="C13" s="42">
        <v>0</v>
      </c>
      <c r="D13" s="42">
        <v>0</v>
      </c>
      <c r="E13" s="42">
        <v>0</v>
      </c>
      <c r="F13" s="42">
        <v>0</v>
      </c>
      <c r="G13" s="55">
        <v>0</v>
      </c>
      <c r="H13" s="45">
        <f t="shared" si="0"/>
        <v>0</v>
      </c>
    </row>
    <row r="14" spans="1:8" ht="15" customHeight="1">
      <c r="A14" s="12" t="s">
        <v>399</v>
      </c>
      <c r="B14" s="43">
        <v>0</v>
      </c>
      <c r="C14" s="43">
        <v>0</v>
      </c>
      <c r="D14" s="43">
        <v>0</v>
      </c>
      <c r="E14" s="43">
        <v>0</v>
      </c>
      <c r="F14" s="43">
        <v>0</v>
      </c>
      <c r="G14" s="43">
        <v>0</v>
      </c>
      <c r="H14" s="44">
        <f t="shared" si="0"/>
        <v>0</v>
      </c>
    </row>
    <row r="15" spans="1:8" s="12" customFormat="1" ht="15" customHeight="1">
      <c r="A15" s="30" t="s">
        <v>400</v>
      </c>
      <c r="B15" s="46">
        <f t="shared" ref="B15:H15" si="2">B9-B10-B11-B12-B13-B14</f>
        <v>0</v>
      </c>
      <c r="C15" s="46">
        <f t="shared" si="2"/>
        <v>0</v>
      </c>
      <c r="D15" s="46">
        <f>D9-D10-D11-D12-D13-D14</f>
        <v>0</v>
      </c>
      <c r="E15" s="46">
        <f>E9-E10-E11-E12-E13-E14</f>
        <v>0</v>
      </c>
      <c r="F15" s="46">
        <f>F9-F10-F11-F12-F13-F14</f>
        <v>0</v>
      </c>
      <c r="G15" s="46">
        <f>G9-G10-G11-G12-G13-G14</f>
        <v>0</v>
      </c>
      <c r="H15" s="46">
        <f t="shared" si="2"/>
        <v>0</v>
      </c>
    </row>
    <row r="16" spans="1:8" ht="15" customHeight="1">
      <c r="A16" s="12"/>
      <c r="B16" s="12"/>
      <c r="C16" s="12"/>
      <c r="D16" s="12"/>
      <c r="F16" s="12"/>
      <c r="G16" s="12"/>
    </row>
    <row r="17" spans="1:8" ht="47.25">
      <c r="A17" s="12" t="s">
        <v>237</v>
      </c>
      <c r="B17" s="48" t="s">
        <v>239</v>
      </c>
      <c r="C17" s="48" t="s">
        <v>248</v>
      </c>
      <c r="D17" s="57" t="s">
        <v>249</v>
      </c>
      <c r="E17" s="57" t="s">
        <v>249</v>
      </c>
      <c r="F17" s="48" t="s">
        <v>239</v>
      </c>
      <c r="G17" s="48" t="s">
        <v>250</v>
      </c>
      <c r="H17" s="51"/>
    </row>
    <row r="19" spans="1:8" ht="15" customHeight="1">
      <c r="A19" s="58" t="s">
        <v>403</v>
      </c>
      <c r="B19" s="42"/>
      <c r="C19" s="42"/>
      <c r="D19" s="42"/>
      <c r="E19" s="42"/>
      <c r="F19" s="42"/>
      <c r="G19" s="42"/>
      <c r="H19" s="42"/>
    </row>
    <row r="20" spans="1:8" ht="15" customHeight="1">
      <c r="A20" s="12" t="s">
        <v>240</v>
      </c>
      <c r="B20" s="42"/>
      <c r="C20" s="42"/>
      <c r="D20" s="42"/>
      <c r="E20" s="42"/>
      <c r="F20" s="42"/>
      <c r="G20" s="42"/>
      <c r="H20" s="42">
        <f>SUM(B20:G20)</f>
        <v>0</v>
      </c>
    </row>
    <row r="21" spans="1:8" ht="15" customHeight="1">
      <c r="A21" s="12" t="s">
        <v>241</v>
      </c>
      <c r="B21" s="42"/>
      <c r="C21" s="42"/>
      <c r="D21" s="42"/>
      <c r="E21" s="42"/>
      <c r="F21" s="42"/>
      <c r="G21" s="42"/>
      <c r="H21" s="42">
        <f>SUM(B21:G21)</f>
        <v>0</v>
      </c>
    </row>
    <row r="22" spans="1:8" ht="15" customHeight="1">
      <c r="A22" s="39" t="s">
        <v>242</v>
      </c>
      <c r="B22" s="128">
        <f t="shared" ref="B22:H22" si="3">SUM(B20:B21)</f>
        <v>0</v>
      </c>
      <c r="C22" s="128">
        <f t="shared" si="3"/>
        <v>0</v>
      </c>
      <c r="D22" s="128">
        <f t="shared" si="3"/>
        <v>0</v>
      </c>
      <c r="E22" s="128">
        <f t="shared" si="3"/>
        <v>0</v>
      </c>
      <c r="F22" s="128">
        <f t="shared" si="3"/>
        <v>0</v>
      </c>
      <c r="G22" s="128">
        <f t="shared" si="3"/>
        <v>0</v>
      </c>
      <c r="H22" s="128">
        <f t="shared" si="3"/>
        <v>0</v>
      </c>
    </row>
    <row r="23" spans="1:8" ht="15" customHeight="1">
      <c r="A23" s="12"/>
      <c r="B23" s="12"/>
      <c r="C23" s="12"/>
    </row>
    <row r="24" spans="1:8" ht="15" customHeight="1">
      <c r="A24" s="12"/>
      <c r="B24" s="12"/>
      <c r="C24" s="12"/>
    </row>
    <row r="25" spans="1:8" ht="15" customHeight="1">
      <c r="A25" s="12"/>
      <c r="B25" s="12"/>
      <c r="C25" s="12"/>
    </row>
    <row r="26" spans="1:8" ht="15" customHeight="1">
      <c r="A26" s="12"/>
      <c r="B26" s="12"/>
      <c r="C26" s="12"/>
    </row>
    <row r="28" spans="1:8" ht="15" customHeight="1">
      <c r="A28" s="12"/>
    </row>
    <row r="29" spans="1:8" ht="15" customHeight="1">
      <c r="A29" s="12"/>
    </row>
    <row r="30" spans="1:8" ht="15" customHeight="1">
      <c r="A30" s="12"/>
    </row>
  </sheetData>
  <customSheetViews>
    <customSheetView guid="{7AE059DB-4A82-45F3-B3C8-A058B7BDCC5A}" showPageBreaks="1" fitToPage="1" showRuler="0">
      <selection activeCell="G25" sqref="G25"/>
      <pageMargins left="0" right="0" top="0" bottom="0" header="0" footer="0"/>
      <pageSetup paperSize="9" scale="63"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63"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64" orientation="portrait" r:id="rId3"/>
  <headerFooter scaleWithDoc="0">
    <oddHeader>&amp;LVirksomhetsregnskap for bruttobudsjetterte virksomheter i henhold til de statlige regnskapsstandardene (SRS)</oddHeader>
  </headerFooter>
  <ignoredErrors>
    <ignoredError sqref="H9" formula="1"/>
    <ignoredError sqref="H8 H20:H2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51"/>
  <sheetViews>
    <sheetView view="pageLayout" zoomScaleNormal="100" workbookViewId="0"/>
  </sheetViews>
  <sheetFormatPr baseColWidth="10" defaultColWidth="11.42578125" defaultRowHeight="15" customHeight="1"/>
  <cols>
    <col min="1" max="1" width="45.7109375" customWidth="1"/>
    <col min="2" max="3" width="12.7109375" customWidth="1"/>
    <col min="4" max="4" width="13.85546875" customWidth="1"/>
    <col min="5" max="6" width="15.7109375" customWidth="1"/>
  </cols>
  <sheetData>
    <row r="1" spans="1:7" s="11" customFormat="1" ht="15" customHeight="1">
      <c r="A1" s="93" t="s">
        <v>251</v>
      </c>
      <c r="B1" s="87"/>
      <c r="C1" s="87"/>
      <c r="D1" s="87"/>
      <c r="E1" s="97"/>
      <c r="F1" s="97"/>
      <c r="G1" s="97"/>
    </row>
    <row r="2" spans="1:7" s="11" customFormat="1" ht="15" customHeight="1">
      <c r="A2" s="242"/>
      <c r="B2" s="242"/>
      <c r="C2" s="242"/>
      <c r="D2" s="242"/>
      <c r="E2" s="242"/>
      <c r="F2" s="242"/>
      <c r="G2" s="242"/>
    </row>
    <row r="3" spans="1:7" s="28" customFormat="1" ht="15" customHeight="1">
      <c r="B3" s="88">
        <f>Resultatregnskap!C3</f>
        <v>44926</v>
      </c>
      <c r="C3" s="88"/>
      <c r="D3" s="88">
        <f>+Resultatregnskap!D3</f>
        <v>44561</v>
      </c>
    </row>
    <row r="4" spans="1:7" s="28" customFormat="1" ht="15" customHeight="1">
      <c r="A4" s="12"/>
      <c r="B4" s="1"/>
      <c r="C4" s="1"/>
      <c r="D4" s="1"/>
    </row>
    <row r="5" spans="1:7" s="28" customFormat="1" ht="15" customHeight="1">
      <c r="A5" s="12" t="s">
        <v>252</v>
      </c>
      <c r="B5" s="47">
        <v>0</v>
      </c>
      <c r="C5" s="47"/>
      <c r="D5" s="47">
        <v>0</v>
      </c>
    </row>
    <row r="6" spans="1:7" s="28" customFormat="1" ht="15" customHeight="1">
      <c r="A6" s="12" t="s">
        <v>253</v>
      </c>
      <c r="B6" s="47">
        <v>0</v>
      </c>
      <c r="C6" s="47"/>
      <c r="D6" s="47">
        <v>0</v>
      </c>
    </row>
    <row r="7" spans="1:7" s="28" customFormat="1" ht="15" customHeight="1">
      <c r="A7" s="12" t="s">
        <v>254</v>
      </c>
      <c r="B7" s="47">
        <v>0</v>
      </c>
      <c r="C7" s="47"/>
      <c r="D7" s="47">
        <v>0</v>
      </c>
    </row>
    <row r="8" spans="1:7" s="28" customFormat="1" ht="15" customHeight="1">
      <c r="A8" s="12" t="s">
        <v>255</v>
      </c>
      <c r="B8" s="47">
        <v>0</v>
      </c>
      <c r="C8" s="47"/>
      <c r="D8" s="47">
        <v>0</v>
      </c>
    </row>
    <row r="9" spans="1:7" s="28" customFormat="1" ht="15" customHeight="1">
      <c r="A9" s="12" t="s">
        <v>256</v>
      </c>
      <c r="B9" s="47">
        <v>0</v>
      </c>
      <c r="C9" s="47"/>
      <c r="D9" s="47">
        <v>0</v>
      </c>
    </row>
    <row r="10" spans="1:7" s="28" customFormat="1" ht="15" customHeight="1">
      <c r="A10" s="12" t="s">
        <v>257</v>
      </c>
      <c r="B10" s="47">
        <v>0</v>
      </c>
      <c r="C10" s="47"/>
      <c r="D10" s="47">
        <v>0</v>
      </c>
    </row>
    <row r="11" spans="1:7" s="28" customFormat="1" ht="15" customHeight="1">
      <c r="A11" s="12" t="s">
        <v>258</v>
      </c>
      <c r="B11" s="47">
        <v>0</v>
      </c>
      <c r="C11" s="47"/>
      <c r="D11" s="47">
        <v>0</v>
      </c>
    </row>
    <row r="12" spans="1:7" s="28" customFormat="1" ht="15" customHeight="1">
      <c r="A12" s="12" t="s">
        <v>259</v>
      </c>
      <c r="B12" s="47">
        <v>0</v>
      </c>
      <c r="C12" s="47"/>
      <c r="D12" s="47">
        <v>0</v>
      </c>
    </row>
    <row r="13" spans="1:7" s="28" customFormat="1" ht="15" customHeight="1">
      <c r="A13" s="12" t="s">
        <v>260</v>
      </c>
      <c r="B13" s="47">
        <v>0</v>
      </c>
      <c r="C13" s="47"/>
      <c r="D13" s="47">
        <v>0</v>
      </c>
    </row>
    <row r="14" spans="1:7" s="28" customFormat="1" ht="15" customHeight="1">
      <c r="A14" s="12" t="s">
        <v>261</v>
      </c>
      <c r="B14" s="47">
        <v>0</v>
      </c>
      <c r="C14" s="47"/>
      <c r="D14" s="47">
        <v>0</v>
      </c>
    </row>
    <row r="15" spans="1:7" s="28" customFormat="1" ht="15" customHeight="1">
      <c r="A15" s="12" t="s">
        <v>262</v>
      </c>
      <c r="B15" s="47">
        <v>0</v>
      </c>
      <c r="C15" s="47"/>
      <c r="D15" s="47">
        <v>0</v>
      </c>
    </row>
    <row r="16" spans="1:7" s="28" customFormat="1" ht="15" customHeight="1">
      <c r="A16" s="12" t="s">
        <v>263</v>
      </c>
      <c r="B16" s="47">
        <v>0</v>
      </c>
      <c r="C16" s="47"/>
      <c r="D16" s="47">
        <v>0</v>
      </c>
    </row>
    <row r="17" spans="1:8" s="12" customFormat="1" ht="15" customHeight="1">
      <c r="A17" s="30" t="s">
        <v>264</v>
      </c>
      <c r="B17" s="139">
        <f>SUM(B5:B16)</f>
        <v>0</v>
      </c>
      <c r="C17" s="139"/>
      <c r="D17" s="139">
        <f>SUM(D5:D16)</f>
        <v>0</v>
      </c>
    </row>
    <row r="18" spans="1:8" ht="15" customHeight="1">
      <c r="A18" s="138"/>
      <c r="B18" s="2"/>
      <c r="C18" s="2"/>
      <c r="D18" s="2"/>
      <c r="E18" s="2"/>
      <c r="F18" s="2"/>
    </row>
    <row r="19" spans="1:8" ht="15" customHeight="1">
      <c r="A19" s="314"/>
    </row>
    <row r="20" spans="1:8" ht="15" customHeight="1">
      <c r="A20" s="319" t="s">
        <v>265</v>
      </c>
      <c r="B20" s="320"/>
      <c r="C20" s="315"/>
      <c r="D20" s="320"/>
      <c r="E20" s="320"/>
      <c r="F20" s="320"/>
      <c r="G20" s="12"/>
      <c r="H20" s="12"/>
    </row>
    <row r="21" spans="1:8" ht="15" customHeight="1">
      <c r="A21" s="317" t="s">
        <v>266</v>
      </c>
      <c r="B21" s="471" t="s">
        <v>267</v>
      </c>
      <c r="C21" s="472"/>
      <c r="D21" s="472"/>
      <c r="E21" s="472"/>
      <c r="F21" s="473"/>
      <c r="G21" s="280"/>
    </row>
    <row r="22" spans="1:8" ht="84.75" customHeight="1">
      <c r="A22" s="316"/>
      <c r="B22" s="258" t="s">
        <v>268</v>
      </c>
      <c r="C22" s="256" t="s">
        <v>149</v>
      </c>
      <c r="D22" s="256" t="s">
        <v>150</v>
      </c>
      <c r="E22" s="258" t="s">
        <v>151</v>
      </c>
      <c r="F22" s="256" t="s">
        <v>269</v>
      </c>
      <c r="G22" s="252" t="s">
        <v>236</v>
      </c>
    </row>
    <row r="23" spans="1:8" ht="15" customHeight="1">
      <c r="A23" s="316" t="s">
        <v>270</v>
      </c>
      <c r="B23" s="316"/>
      <c r="C23" s="280"/>
      <c r="D23" s="280"/>
      <c r="E23" s="280"/>
      <c r="F23" s="280"/>
      <c r="G23" s="316">
        <f>SUM(B23:F23)</f>
        <v>0</v>
      </c>
    </row>
    <row r="24" spans="1:8" ht="15" customHeight="1">
      <c r="A24" s="316" t="s">
        <v>271</v>
      </c>
      <c r="B24" s="316"/>
      <c r="C24" s="280"/>
      <c r="D24" s="280"/>
      <c r="E24" s="280"/>
      <c r="F24" s="280"/>
      <c r="G24" s="316">
        <f t="shared" ref="G24:G25" si="0">SUM(B24:F24)</f>
        <v>0</v>
      </c>
    </row>
    <row r="25" spans="1:8" ht="15" customHeight="1">
      <c r="A25" s="316" t="s">
        <v>272</v>
      </c>
      <c r="B25" s="317"/>
      <c r="C25" s="280"/>
      <c r="D25" s="280"/>
      <c r="E25" s="280"/>
      <c r="F25" s="280"/>
      <c r="G25" s="316">
        <f t="shared" si="0"/>
        <v>0</v>
      </c>
    </row>
    <row r="26" spans="1:8" ht="15" customHeight="1">
      <c r="A26" s="318" t="s">
        <v>273</v>
      </c>
      <c r="B26" s="316">
        <v>0</v>
      </c>
      <c r="C26" s="316">
        <v>0</v>
      </c>
      <c r="D26" s="316">
        <v>0</v>
      </c>
      <c r="E26" s="316">
        <v>0</v>
      </c>
      <c r="F26" s="316">
        <v>0</v>
      </c>
      <c r="G26" s="316">
        <f>SUM(G23:G25)</f>
        <v>0</v>
      </c>
    </row>
    <row r="32" spans="1:8" ht="15" customHeight="1">
      <c r="A32" s="333" t="s">
        <v>274</v>
      </c>
      <c r="B32" s="321"/>
      <c r="C32" s="321"/>
      <c r="D32" s="321"/>
      <c r="E32" s="321"/>
      <c r="F32" s="321"/>
      <c r="G32" s="321"/>
      <c r="H32" s="321"/>
    </row>
    <row r="33" spans="1:8" ht="15" customHeight="1">
      <c r="A33" s="321"/>
      <c r="B33" s="321"/>
      <c r="C33" s="321"/>
      <c r="D33" s="321"/>
      <c r="E33" s="321"/>
      <c r="F33" s="321"/>
      <c r="G33" s="321"/>
      <c r="H33" s="321"/>
    </row>
    <row r="34" spans="1:8" ht="15" customHeight="1">
      <c r="A34" s="322" t="s">
        <v>265</v>
      </c>
      <c r="B34" s="323"/>
      <c r="C34" s="324"/>
      <c r="D34" s="323"/>
      <c r="E34" s="323"/>
      <c r="F34" s="323"/>
      <c r="G34" s="325"/>
      <c r="H34" s="325"/>
    </row>
    <row r="35" spans="1:8" ht="15" customHeight="1">
      <c r="A35" s="332" t="s">
        <v>266</v>
      </c>
      <c r="B35" s="474" t="s">
        <v>267</v>
      </c>
      <c r="C35" s="475"/>
      <c r="D35" s="475"/>
      <c r="E35" s="475"/>
      <c r="F35" s="476"/>
      <c r="G35" s="327"/>
      <c r="H35" s="321"/>
    </row>
    <row r="36" spans="1:8" ht="87" customHeight="1">
      <c r="A36" s="328"/>
      <c r="B36" s="328" t="s">
        <v>268</v>
      </c>
      <c r="C36" s="329" t="s">
        <v>149</v>
      </c>
      <c r="D36" s="329" t="s">
        <v>150</v>
      </c>
      <c r="E36" s="328" t="s">
        <v>151</v>
      </c>
      <c r="F36" s="329" t="s">
        <v>269</v>
      </c>
      <c r="G36" s="330" t="s">
        <v>236</v>
      </c>
      <c r="H36" s="331"/>
    </row>
    <row r="37" spans="1:8" ht="15" customHeight="1">
      <c r="A37" s="326" t="s">
        <v>270</v>
      </c>
      <c r="B37" s="326"/>
      <c r="C37" s="327"/>
      <c r="D37" s="327"/>
      <c r="E37" s="326">
        <v>300000</v>
      </c>
      <c r="F37" s="327"/>
      <c r="G37" s="326">
        <f>SUM(B37:F37)</f>
        <v>300000</v>
      </c>
      <c r="H37" s="321"/>
    </row>
    <row r="38" spans="1:8" ht="15" customHeight="1">
      <c r="A38" s="326" t="s">
        <v>271</v>
      </c>
      <c r="B38" s="326"/>
      <c r="C38" s="326">
        <v>1200000</v>
      </c>
      <c r="D38" s="327"/>
      <c r="E38" s="327"/>
      <c r="F38" s="327"/>
      <c r="G38" s="326">
        <f t="shared" ref="G38:G39" si="1">SUM(B38:F38)</f>
        <v>1200000</v>
      </c>
      <c r="H38" s="321"/>
    </row>
    <row r="39" spans="1:8" ht="15" customHeight="1">
      <c r="A39" s="326" t="s">
        <v>272</v>
      </c>
      <c r="B39" s="332"/>
      <c r="C39" s="327"/>
      <c r="D39" s="327"/>
      <c r="E39" s="327"/>
      <c r="F39" s="327"/>
      <c r="G39" s="326">
        <f t="shared" si="1"/>
        <v>0</v>
      </c>
      <c r="H39" s="321"/>
    </row>
    <row r="40" spans="1:8" ht="15" customHeight="1">
      <c r="A40" s="328" t="s">
        <v>273</v>
      </c>
      <c r="B40" s="326">
        <v>0</v>
      </c>
      <c r="C40" s="326">
        <v>1200000</v>
      </c>
      <c r="D40" s="326">
        <v>0</v>
      </c>
      <c r="E40" s="326">
        <v>300000</v>
      </c>
      <c r="F40" s="326">
        <v>0</v>
      </c>
      <c r="G40" s="326">
        <f>SUM(G37:G39)</f>
        <v>1500000</v>
      </c>
      <c r="H40" s="321"/>
    </row>
    <row r="41" spans="1:8" ht="15" customHeight="1">
      <c r="A41" s="321"/>
      <c r="B41" s="321"/>
      <c r="C41" s="321"/>
      <c r="D41" s="321"/>
      <c r="E41" s="321"/>
      <c r="F41" s="321"/>
      <c r="G41" s="321"/>
      <c r="H41" s="321"/>
    </row>
    <row r="42" spans="1:8" ht="15" customHeight="1">
      <c r="A42" s="321"/>
      <c r="B42" s="321"/>
      <c r="C42" s="321"/>
      <c r="D42" s="321"/>
      <c r="E42" s="321"/>
      <c r="F42" s="321"/>
      <c r="G42" s="321"/>
      <c r="H42" s="321"/>
    </row>
    <row r="43" spans="1:8" ht="15" customHeight="1">
      <c r="A43" s="321"/>
      <c r="B43" s="321"/>
      <c r="C43" s="321"/>
      <c r="D43" s="321"/>
      <c r="E43" s="321"/>
      <c r="F43" s="321"/>
      <c r="G43" s="321"/>
      <c r="H43" s="321"/>
    </row>
    <row r="44" spans="1:8" ht="15" customHeight="1">
      <c r="A44" s="321"/>
      <c r="B44" s="321"/>
      <c r="C44" s="321"/>
      <c r="D44" s="321"/>
      <c r="E44" s="321"/>
      <c r="F44" s="321"/>
      <c r="G44" s="321"/>
      <c r="H44" s="321"/>
    </row>
    <row r="45" spans="1:8" ht="15" customHeight="1">
      <c r="A45" s="321"/>
      <c r="B45" s="321"/>
      <c r="C45" s="321"/>
      <c r="D45" s="321"/>
      <c r="E45" s="321"/>
      <c r="F45" s="321"/>
      <c r="G45" s="321"/>
      <c r="H45" s="321"/>
    </row>
    <row r="46" spans="1:8" ht="15" customHeight="1">
      <c r="A46" s="321"/>
      <c r="B46" s="321"/>
      <c r="C46" s="321"/>
      <c r="D46" s="321"/>
      <c r="E46" s="321"/>
      <c r="F46" s="321"/>
      <c r="G46" s="321"/>
      <c r="H46" s="321"/>
    </row>
    <row r="47" spans="1:8" ht="15" customHeight="1">
      <c r="A47" s="321"/>
      <c r="B47" s="321"/>
      <c r="C47" s="321"/>
      <c r="D47" s="321"/>
      <c r="E47" s="321"/>
      <c r="F47" s="321"/>
      <c r="G47" s="321"/>
      <c r="H47" s="321"/>
    </row>
    <row r="48" spans="1:8" ht="15" customHeight="1">
      <c r="A48" s="321"/>
      <c r="B48" s="321"/>
      <c r="C48" s="321"/>
      <c r="D48" s="321"/>
      <c r="E48" s="321"/>
      <c r="F48" s="321"/>
      <c r="G48" s="321"/>
      <c r="H48" s="321"/>
    </row>
    <row r="49" spans="1:8" ht="15" customHeight="1">
      <c r="A49" s="321"/>
      <c r="B49" s="321"/>
      <c r="C49" s="321"/>
      <c r="D49" s="321"/>
      <c r="E49" s="321"/>
      <c r="F49" s="321"/>
      <c r="G49" s="321"/>
      <c r="H49" s="321"/>
    </row>
    <row r="50" spans="1:8" ht="15" customHeight="1">
      <c r="A50" s="321"/>
      <c r="B50" s="321"/>
      <c r="C50" s="321"/>
      <c r="D50" s="321"/>
      <c r="E50" s="321"/>
      <c r="F50" s="321"/>
      <c r="G50" s="321"/>
      <c r="H50" s="321"/>
    </row>
    <row r="51" spans="1:8" ht="15" customHeight="1">
      <c r="A51" s="321"/>
      <c r="B51" s="321"/>
      <c r="C51" s="321"/>
      <c r="D51" s="321"/>
      <c r="E51" s="321"/>
      <c r="F51" s="321"/>
      <c r="G51" s="321"/>
      <c r="H51" s="321"/>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mergeCells count="2">
    <mergeCell ref="B21:F21"/>
    <mergeCell ref="B35:F35"/>
  </mergeCells>
  <phoneticPr fontId="19" type="noConversion"/>
  <pageMargins left="0.23622047244094491" right="0.23622047244094491" top="0.70866141732283472" bottom="0.47244094488188981" header="0.23622047244094491" footer="0.31496062992125984"/>
  <pageSetup paperSize="9" scale="72" orientation="portrait" r:id="rId3"/>
  <headerFooter scaleWithDoc="0">
    <oddHeader>&amp;LVirksomhetsregnskap for bruttobudsjetterte virksomheter i henhold til de statlige regnskapsstandardene (SRS)</oddHead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
  <sheetViews>
    <sheetView view="pageLayout" zoomScaleNormal="100" workbookViewId="0"/>
  </sheetViews>
  <sheetFormatPr baseColWidth="10" defaultColWidth="11.42578125" defaultRowHeight="15" customHeight="1"/>
  <cols>
    <col min="1" max="1" width="45.7109375" style="12" customWidth="1"/>
    <col min="2" max="2" width="15.7109375" style="12" customWidth="1"/>
    <col min="3" max="3" width="5.7109375" style="12" customWidth="1"/>
    <col min="4" max="4" width="15.7109375" style="12" customWidth="1"/>
    <col min="5" max="16384" width="11.42578125" style="12"/>
  </cols>
  <sheetData>
    <row r="1" spans="1:4" ht="15" customHeight="1">
      <c r="A1" s="102" t="s">
        <v>275</v>
      </c>
      <c r="B1" s="53"/>
      <c r="C1" s="53"/>
      <c r="D1" s="54"/>
    </row>
    <row r="3" spans="1:4" s="28" customFormat="1" ht="15" customHeight="1">
      <c r="A3" s="24"/>
      <c r="B3" s="88">
        <f>Resultatregnskap!C3</f>
        <v>44926</v>
      </c>
      <c r="C3" s="88"/>
      <c r="D3" s="88">
        <f>Resultatregnskap!D3</f>
        <v>44561</v>
      </c>
    </row>
    <row r="4" spans="1:4" ht="15" customHeight="1">
      <c r="A4" s="98" t="s">
        <v>130</v>
      </c>
      <c r="B4" s="27"/>
      <c r="C4" s="27"/>
      <c r="D4" s="27"/>
    </row>
    <row r="5" spans="1:4" ht="15" customHeight="1">
      <c r="A5" s="51" t="s">
        <v>276</v>
      </c>
      <c r="B5" s="27">
        <v>0</v>
      </c>
      <c r="C5" s="27"/>
      <c r="D5" s="27">
        <v>0</v>
      </c>
    </row>
    <row r="6" spans="1:4" ht="15" customHeight="1">
      <c r="A6" s="51" t="s">
        <v>277</v>
      </c>
      <c r="B6" s="27">
        <v>0</v>
      </c>
      <c r="C6" s="27"/>
      <c r="D6" s="27">
        <v>0</v>
      </c>
    </row>
    <row r="7" spans="1:4" ht="15" customHeight="1">
      <c r="A7" s="12" t="s">
        <v>278</v>
      </c>
      <c r="B7" s="27">
        <v>0</v>
      </c>
      <c r="C7" s="27"/>
      <c r="D7" s="27">
        <v>0</v>
      </c>
    </row>
    <row r="8" spans="1:4" ht="15" customHeight="1">
      <c r="A8" s="51" t="s">
        <v>279</v>
      </c>
      <c r="B8" s="27">
        <v>0</v>
      </c>
      <c r="C8" s="27"/>
      <c r="D8" s="27">
        <v>0</v>
      </c>
    </row>
    <row r="9" spans="1:4" ht="15" customHeight="1">
      <c r="A9" s="65" t="s">
        <v>280</v>
      </c>
      <c r="B9" s="31">
        <f>SUM(B5:B8)</f>
        <v>0</v>
      </c>
      <c r="C9" s="31"/>
      <c r="D9" s="31">
        <f>SUM(D5:D8)</f>
        <v>0</v>
      </c>
    </row>
    <row r="10" spans="1:4" ht="15" customHeight="1">
      <c r="A10" s="32"/>
      <c r="B10" s="27"/>
      <c r="C10" s="27"/>
      <c r="D10" s="27"/>
    </row>
    <row r="11" spans="1:4" ht="15" customHeight="1">
      <c r="A11" s="98" t="s">
        <v>131</v>
      </c>
      <c r="B11" s="27"/>
      <c r="C11" s="27"/>
      <c r="D11" s="27"/>
    </row>
    <row r="12" spans="1:4" ht="15" customHeight="1">
      <c r="A12" s="51" t="s">
        <v>281</v>
      </c>
      <c r="B12" s="27">
        <v>0</v>
      </c>
      <c r="C12" s="27"/>
      <c r="D12" s="27">
        <v>0</v>
      </c>
    </row>
    <row r="13" spans="1:4" ht="15" customHeight="1">
      <c r="A13" s="51" t="s">
        <v>282</v>
      </c>
      <c r="B13" s="27">
        <v>0</v>
      </c>
      <c r="C13" s="27"/>
      <c r="D13" s="27">
        <v>0</v>
      </c>
    </row>
    <row r="14" spans="1:4" ht="15" customHeight="1">
      <c r="A14" s="51" t="s">
        <v>283</v>
      </c>
      <c r="B14" s="27">
        <v>0</v>
      </c>
      <c r="C14" s="27"/>
      <c r="D14" s="27">
        <v>0</v>
      </c>
    </row>
    <row r="15" spans="1:4" ht="15" customHeight="1">
      <c r="A15" s="51" t="s">
        <v>284</v>
      </c>
      <c r="B15" s="27">
        <v>0</v>
      </c>
      <c r="C15" s="27"/>
      <c r="D15" s="27">
        <v>0</v>
      </c>
    </row>
    <row r="16" spans="1:4" ht="15" customHeight="1">
      <c r="A16" s="65" t="s">
        <v>285</v>
      </c>
      <c r="B16" s="31">
        <f>SUM(B12:B15)</f>
        <v>0</v>
      </c>
      <c r="C16" s="31"/>
      <c r="D16" s="31">
        <f>SUM(D12:D15)</f>
        <v>0</v>
      </c>
    </row>
    <row r="17" spans="1:6" ht="15" customHeight="1">
      <c r="A17" s="32"/>
      <c r="B17" s="27"/>
      <c r="C17" s="27"/>
      <c r="D17" s="27"/>
    </row>
    <row r="18" spans="1:6" s="28" customFormat="1" ht="15" customHeight="1"/>
    <row r="19" spans="1:6" s="28" customFormat="1">
      <c r="B19" s="132"/>
      <c r="C19" s="132"/>
      <c r="D19" s="133"/>
    </row>
    <row r="20" spans="1:6" ht="15" customHeight="1">
      <c r="B20" s="27"/>
      <c r="C20" s="27"/>
      <c r="D20" s="27"/>
    </row>
    <row r="21" spans="1:6" ht="15" customHeight="1">
      <c r="B21" s="27"/>
      <c r="C21" s="27"/>
      <c r="D21" s="27"/>
    </row>
    <row r="22" spans="1:6" ht="15.75">
      <c r="B22" s="27"/>
      <c r="C22" s="27"/>
      <c r="D22" s="27"/>
    </row>
    <row r="24" spans="1:6" ht="15" customHeight="1">
      <c r="D24" s="131"/>
      <c r="E24" s="129"/>
      <c r="F24" s="76"/>
    </row>
    <row r="25" spans="1:6" ht="15" customHeight="1">
      <c r="D25" s="27"/>
    </row>
    <row r="26" spans="1:6" ht="15" customHeight="1">
      <c r="D26" s="130"/>
    </row>
    <row r="27" spans="1:6" ht="15" customHeight="1">
      <c r="D27" s="131"/>
    </row>
    <row r="28" spans="1:6" ht="15.75">
      <c r="D28" s="27"/>
    </row>
    <row r="29" spans="1:6" ht="15" customHeight="1">
      <c r="A29" s="25"/>
    </row>
    <row r="30" spans="1:6" ht="15" customHeight="1">
      <c r="A30" s="25"/>
    </row>
  </sheetData>
  <customSheetViews>
    <customSheetView guid="{7AE059DB-4A82-45F3-B3C8-A058B7BDCC5A}" showPageBreaks="1" fitToPage="1" showRuler="0" topLeftCell="A7">
      <selection activeCell="G25" sqref="G25"/>
      <pageMargins left="0" right="0" top="0" bottom="0" header="0" footer="0"/>
      <pageSetup paperSize="9" scale="77"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topLeftCell="A19">
      <selection activeCell="E53" sqref="E53"/>
      <pageMargins left="0" right="0" top="0" bottom="0" header="0" footer="0"/>
      <pageSetup paperSize="9" scale="86"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AD279-33B2-45D3-813D-1A56496A4BCB}">
  <sheetPr>
    <pageSetUpPr fitToPage="1"/>
  </sheetPr>
  <dimension ref="A1:K40"/>
  <sheetViews>
    <sheetView view="pageLayout" zoomScaleNormal="100" workbookViewId="0">
      <selection activeCell="A2" sqref="A1:A2"/>
    </sheetView>
  </sheetViews>
  <sheetFormatPr baseColWidth="10" defaultColWidth="11.42578125" defaultRowHeight="15" customHeight="1"/>
  <cols>
    <col min="1" max="1" width="15.7109375" style="140" customWidth="1"/>
    <col min="2" max="2" width="57" style="140" bestFit="1" customWidth="1"/>
    <col min="3" max="4" width="15.7109375" style="140" customWidth="1"/>
    <col min="5" max="5" width="18.42578125" style="140" customWidth="1"/>
    <col min="6" max="6" width="15.7109375" style="140" customWidth="1"/>
    <col min="7" max="7" width="12.7109375" style="140" bestFit="1" customWidth="1"/>
    <col min="8" max="9" width="11.42578125" style="140"/>
    <col min="10" max="10" width="11.28515625" style="140" customWidth="1"/>
    <col min="11" max="16384" width="11.42578125" style="140"/>
  </cols>
  <sheetData>
    <row r="1" spans="1:11" ht="15" customHeight="1">
      <c r="A1" s="281" t="s">
        <v>286</v>
      </c>
      <c r="B1" s="281"/>
      <c r="C1" s="282"/>
      <c r="D1" s="282"/>
      <c r="E1" s="282"/>
      <c r="F1" s="283"/>
      <c r="G1" s="283"/>
      <c r="H1" s="283"/>
      <c r="I1" s="283"/>
      <c r="K1" s="283"/>
    </row>
    <row r="2" spans="1:11" ht="15" customHeight="1">
      <c r="A2" s="281" t="s">
        <v>287</v>
      </c>
      <c r="B2" s="281"/>
      <c r="C2" s="281"/>
      <c r="D2" s="281"/>
      <c r="E2" s="281"/>
      <c r="F2" s="285"/>
    </row>
    <row r="3" spans="1:11" ht="15" customHeight="1">
      <c r="A3" s="284"/>
      <c r="B3" s="284"/>
      <c r="C3" s="284"/>
      <c r="D3" s="284"/>
      <c r="E3" s="284"/>
      <c r="F3" s="284"/>
      <c r="G3" s="284"/>
      <c r="H3" s="284"/>
      <c r="I3" s="284"/>
      <c r="K3" s="284"/>
    </row>
    <row r="4" spans="1:11" ht="15" customHeight="1">
      <c r="A4" s="285" t="s">
        <v>288</v>
      </c>
      <c r="B4" s="285"/>
      <c r="C4" s="266"/>
      <c r="D4" s="266"/>
      <c r="E4" s="266"/>
      <c r="F4" s="266"/>
    </row>
    <row r="5" spans="1:11" ht="15" customHeight="1">
      <c r="A5" s="285"/>
      <c r="B5" s="285"/>
      <c r="C5" s="266"/>
      <c r="D5" s="266"/>
      <c r="E5" s="266"/>
      <c r="F5" s="266"/>
    </row>
    <row r="6" spans="1:11" ht="15" customHeight="1">
      <c r="C6" s="247">
        <f>+Resultatregnskap!C3</f>
        <v>44926</v>
      </c>
      <c r="D6" s="247">
        <f>+Resultatregnskap!D3</f>
        <v>44561</v>
      </c>
      <c r="E6" s="247" t="s">
        <v>289</v>
      </c>
    </row>
    <row r="7" spans="1:11" ht="15" customHeight="1">
      <c r="A7" s="310" t="s">
        <v>290</v>
      </c>
      <c r="B7" s="310"/>
      <c r="C7" s="313"/>
      <c r="D7" s="313"/>
      <c r="E7" s="312">
        <f>D7-C7</f>
        <v>0</v>
      </c>
    </row>
    <row r="8" spans="1:11" ht="15" customHeight="1">
      <c r="E8" s="266"/>
      <c r="F8" s="266"/>
      <c r="H8" s="246"/>
      <c r="I8" s="266"/>
      <c r="J8" s="311"/>
    </row>
    <row r="9" spans="1:11" ht="15" customHeight="1">
      <c r="A9" s="287"/>
      <c r="B9" s="287"/>
      <c r="C9" s="287"/>
      <c r="D9" s="286"/>
      <c r="E9" s="286"/>
      <c r="F9" s="286"/>
      <c r="H9" s="287"/>
      <c r="I9" s="266"/>
      <c r="J9" s="286"/>
    </row>
    <row r="10" spans="1:11" ht="15" customHeight="1">
      <c r="A10" s="287"/>
      <c r="B10" s="287"/>
      <c r="C10" s="287"/>
      <c r="D10" s="286"/>
      <c r="E10" s="286"/>
      <c r="F10" s="286"/>
    </row>
    <row r="11" spans="1:11" ht="15" customHeight="1">
      <c r="A11" s="287"/>
      <c r="B11" s="287"/>
      <c r="C11" s="287"/>
      <c r="D11" s="286"/>
      <c r="E11" s="286"/>
      <c r="F11" s="286"/>
    </row>
    <row r="12" spans="1:11" ht="15" customHeight="1">
      <c r="A12" s="287"/>
      <c r="B12" s="287"/>
      <c r="C12" s="287"/>
      <c r="D12" s="286"/>
      <c r="E12" s="286"/>
      <c r="F12" s="286"/>
    </row>
    <row r="13" spans="1:11" ht="15" customHeight="1">
      <c r="A13" s="287"/>
      <c r="B13" s="287"/>
      <c r="C13" s="287"/>
      <c r="D13" s="286"/>
      <c r="E13" s="286"/>
      <c r="F13" s="286"/>
    </row>
    <row r="14" spans="1:11" ht="15" customHeight="1">
      <c r="A14" s="287"/>
      <c r="B14" s="287"/>
      <c r="C14" s="287"/>
      <c r="D14" s="286"/>
      <c r="E14" s="286"/>
      <c r="F14" s="286"/>
    </row>
    <row r="15" spans="1:11" ht="15" customHeight="1">
      <c r="A15" s="287"/>
      <c r="B15" s="287"/>
      <c r="C15" s="287"/>
      <c r="D15" s="286"/>
      <c r="E15" s="286"/>
      <c r="F15" s="286"/>
      <c r="G15" s="247"/>
      <c r="H15" s="247"/>
    </row>
    <row r="16" spans="1:11" ht="15" customHeight="1">
      <c r="A16" s="292" t="s">
        <v>291</v>
      </c>
      <c r="B16" s="251"/>
      <c r="C16" s="251"/>
      <c r="D16" s="293"/>
    </row>
    <row r="17" spans="1:5" ht="15" customHeight="1">
      <c r="A17" s="294" t="s">
        <v>292</v>
      </c>
      <c r="B17" s="253"/>
      <c r="C17" s="287"/>
      <c r="D17" s="295"/>
    </row>
    <row r="18" spans="1:5" ht="15" customHeight="1">
      <c r="A18" s="296"/>
      <c r="B18" s="246" t="s">
        <v>293</v>
      </c>
      <c r="D18" s="297">
        <v>0</v>
      </c>
    </row>
    <row r="19" spans="1:5" ht="15" customHeight="1">
      <c r="A19" s="298"/>
      <c r="B19" s="289" t="s">
        <v>294</v>
      </c>
      <c r="C19" s="288"/>
      <c r="D19" s="299">
        <v>0</v>
      </c>
    </row>
    <row r="20" spans="1:5" ht="15" customHeight="1">
      <c r="A20" s="300"/>
      <c r="B20" s="253" t="s">
        <v>295</v>
      </c>
      <c r="D20" s="297">
        <f>SUM(D18:D19)</f>
        <v>0</v>
      </c>
    </row>
    <row r="21" spans="1:5" ht="15" customHeight="1">
      <c r="A21" s="294" t="s">
        <v>296</v>
      </c>
      <c r="B21" s="253"/>
      <c r="D21" s="297"/>
    </row>
    <row r="22" spans="1:5" ht="15" customHeight="1">
      <c r="A22" s="296"/>
      <c r="B22" s="246" t="s">
        <v>297</v>
      </c>
      <c r="D22" s="297">
        <v>0</v>
      </c>
    </row>
    <row r="23" spans="1:5" ht="15" customHeight="1">
      <c r="A23" s="296"/>
      <c r="B23" s="246" t="s">
        <v>298</v>
      </c>
      <c r="D23" s="297">
        <v>0</v>
      </c>
    </row>
    <row r="24" spans="1:5" s="290" customFormat="1" ht="15" customHeight="1">
      <c r="A24" s="294" t="s">
        <v>299</v>
      </c>
      <c r="B24" s="246"/>
      <c r="D24" s="297"/>
    </row>
    <row r="25" spans="1:5" s="290" customFormat="1" ht="15" customHeight="1">
      <c r="A25" s="296"/>
      <c r="B25" s="246" t="s">
        <v>300</v>
      </c>
      <c r="D25" s="297">
        <v>0</v>
      </c>
    </row>
    <row r="26" spans="1:5" ht="15" customHeight="1">
      <c r="A26" s="296"/>
      <c r="B26" s="246" t="s">
        <v>301</v>
      </c>
      <c r="D26" s="297">
        <v>0</v>
      </c>
    </row>
    <row r="27" spans="1:5" ht="15" customHeight="1">
      <c r="A27" s="296"/>
      <c r="B27" s="246" t="s">
        <v>302</v>
      </c>
      <c r="D27" s="297">
        <v>0</v>
      </c>
    </row>
    <row r="28" spans="1:5" ht="15" customHeight="1">
      <c r="A28" s="294" t="s">
        <v>303</v>
      </c>
      <c r="B28" s="246"/>
      <c r="D28" s="297"/>
    </row>
    <row r="29" spans="1:5" ht="15" customHeight="1">
      <c r="A29" s="301"/>
      <c r="B29" s="246" t="s">
        <v>304</v>
      </c>
      <c r="D29" s="297">
        <v>0</v>
      </c>
    </row>
    <row r="30" spans="1:5" ht="15" customHeight="1">
      <c r="A30" s="302" t="s">
        <v>305</v>
      </c>
      <c r="B30" s="255"/>
      <c r="C30" s="255"/>
      <c r="D30" s="303">
        <f>SUM(D20:D29)</f>
        <v>0</v>
      </c>
      <c r="E30" s="168"/>
    </row>
    <row r="31" spans="1:5" ht="15" customHeight="1">
      <c r="A31" s="301" t="s">
        <v>306</v>
      </c>
      <c r="B31" s="246"/>
      <c r="C31" s="246"/>
      <c r="D31" s="297">
        <v>0</v>
      </c>
      <c r="E31" s="168"/>
    </row>
    <row r="32" spans="1:5" ht="15" customHeight="1" thickBot="1">
      <c r="A32" s="304" t="s">
        <v>307</v>
      </c>
      <c r="B32" s="291"/>
      <c r="C32" s="291"/>
      <c r="D32" s="305">
        <f>SUM(D30:D31)</f>
        <v>0</v>
      </c>
    </row>
    <row r="33" spans="1:6" ht="15" customHeight="1" thickTop="1">
      <c r="A33" s="308" t="s">
        <v>308</v>
      </c>
      <c r="B33" s="289"/>
      <c r="C33" s="288"/>
      <c r="D33" s="306"/>
    </row>
    <row r="34" spans="1:6" s="290" customFormat="1" ht="15" customHeight="1">
      <c r="A34" s="246"/>
      <c r="B34" s="246"/>
      <c r="C34" s="246"/>
      <c r="D34" s="246"/>
      <c r="E34" s="246"/>
      <c r="F34" s="246"/>
    </row>
    <row r="35" spans="1:6" ht="15" customHeight="1">
      <c r="A35" s="246"/>
      <c r="B35" s="246"/>
      <c r="C35" s="246"/>
      <c r="D35" s="246"/>
      <c r="E35" s="246"/>
      <c r="F35" s="246"/>
    </row>
    <row r="36" spans="1:6" s="168" customFormat="1" ht="15.75">
      <c r="A36" s="246"/>
      <c r="B36" s="246"/>
      <c r="C36" s="246"/>
      <c r="D36" s="246"/>
      <c r="E36" s="246"/>
      <c r="F36" s="246"/>
    </row>
    <row r="37" spans="1:6" ht="15" customHeight="1">
      <c r="A37" s="246"/>
      <c r="B37" s="246"/>
      <c r="C37" s="246"/>
      <c r="D37" s="246"/>
      <c r="E37" s="246"/>
      <c r="F37" s="246"/>
    </row>
    <row r="38" spans="1:6" ht="15" customHeight="1">
      <c r="A38" s="246"/>
      <c r="B38" s="246"/>
      <c r="C38" s="246"/>
      <c r="D38" s="246"/>
      <c r="E38" s="246"/>
      <c r="F38" s="246"/>
    </row>
    <row r="39" spans="1:6" ht="15" customHeight="1">
      <c r="A39" s="246"/>
      <c r="B39" s="246"/>
      <c r="C39" s="246"/>
      <c r="D39" s="246"/>
      <c r="E39" s="246"/>
      <c r="F39" s="246"/>
    </row>
    <row r="40" spans="1:6" ht="15" customHeight="1">
      <c r="A40" s="246"/>
      <c r="B40" s="246"/>
      <c r="C40" s="246"/>
      <c r="D40" s="246"/>
      <c r="E40" s="246"/>
      <c r="F40" s="246"/>
    </row>
  </sheetData>
  <pageMargins left="0.23622047244094491" right="0.23622047244094491" top="0.70866141732283472" bottom="0.47244094488188981" header="0.23622047244094491" footer="0.31496062992125984"/>
  <pageSetup paperSize="9" scale="82" orientation="portrait" r:id="rId1"/>
  <headerFooter scaleWithDoc="0">
    <oddHeader>&amp;LVirksomhetsregnskap for bruttobudsjetterte virksomheter i henhold til de statlige regnskapsstandardene (SRS)</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564-4DB9-4135-968E-35D6BFAE816C}">
  <sheetPr>
    <pageSetUpPr fitToPage="1"/>
  </sheetPr>
  <dimension ref="A1:G39"/>
  <sheetViews>
    <sheetView view="pageLayout" zoomScaleNormal="100" workbookViewId="0">
      <selection sqref="A1:E2"/>
    </sheetView>
  </sheetViews>
  <sheetFormatPr baseColWidth="10" defaultColWidth="11.42578125" defaultRowHeight="15.75"/>
  <cols>
    <col min="1" max="1" width="15.7109375" style="246" customWidth="1"/>
    <col min="2" max="2" width="68.42578125" style="246" bestFit="1" customWidth="1"/>
    <col min="3" max="5" width="15.7109375" style="246" customWidth="1"/>
    <col min="6" max="6" width="11.42578125" style="246" customWidth="1"/>
    <col min="7" max="16384" width="11.42578125" style="246"/>
  </cols>
  <sheetData>
    <row r="1" spans="1:7">
      <c r="A1" s="477" t="s">
        <v>309</v>
      </c>
      <c r="B1" s="477"/>
      <c r="C1" s="477"/>
      <c r="D1" s="478"/>
      <c r="E1" s="478"/>
    </row>
    <row r="2" spans="1:7">
      <c r="A2" s="477"/>
      <c r="B2" s="477"/>
      <c r="C2" s="477"/>
      <c r="D2" s="478"/>
      <c r="E2" s="478"/>
    </row>
    <row r="3" spans="1:7">
      <c r="A3" s="245"/>
      <c r="B3" s="245"/>
      <c r="C3" s="245"/>
    </row>
    <row r="4" spans="1:7" s="265" customFormat="1">
      <c r="A4" s="264" t="s">
        <v>310</v>
      </c>
      <c r="G4" s="266"/>
    </row>
    <row r="5" spans="1:7">
      <c r="A5" s="277"/>
      <c r="B5" s="265"/>
      <c r="C5" s="278">
        <f>+Resultatregnskap!C3</f>
        <v>44926</v>
      </c>
      <c r="D5" s="278">
        <f>+Resultatregnskap!C3</f>
        <v>44926</v>
      </c>
      <c r="E5" s="265"/>
      <c r="F5" s="156"/>
    </row>
    <row r="6" spans="1:7" ht="63">
      <c r="A6" s="277"/>
      <c r="B6" s="267"/>
      <c r="C6" s="268" t="s">
        <v>311</v>
      </c>
      <c r="D6" s="262" t="s">
        <v>312</v>
      </c>
      <c r="E6" s="262" t="s">
        <v>313</v>
      </c>
      <c r="F6" s="156"/>
    </row>
    <row r="7" spans="1:7">
      <c r="A7" s="267" t="s">
        <v>314</v>
      </c>
      <c r="B7" s="267"/>
      <c r="C7" s="268"/>
      <c r="D7" s="262"/>
      <c r="E7" s="262"/>
      <c r="F7" s="156"/>
    </row>
    <row r="8" spans="1:7">
      <c r="A8" s="265"/>
      <c r="B8" s="267" t="s">
        <v>268</v>
      </c>
      <c r="C8" s="269">
        <v>0</v>
      </c>
      <c r="D8" s="270">
        <v>0</v>
      </c>
      <c r="E8" s="270">
        <f>C8-D8</f>
        <v>0</v>
      </c>
      <c r="F8" s="156"/>
    </row>
    <row r="9" spans="1:7">
      <c r="A9" s="265"/>
      <c r="B9" s="267" t="s">
        <v>315</v>
      </c>
      <c r="C9" s="269">
        <v>0</v>
      </c>
      <c r="D9" s="270">
        <v>0</v>
      </c>
      <c r="E9" s="270">
        <f>C9-D9</f>
        <v>0</v>
      </c>
      <c r="F9" s="156"/>
    </row>
    <row r="10" spans="1:7">
      <c r="A10" s="274"/>
      <c r="B10" s="274" t="s">
        <v>236</v>
      </c>
      <c r="C10" s="273">
        <f>SUM(C8:C9)</f>
        <v>0</v>
      </c>
      <c r="D10" s="273">
        <f>SUM(D8:D9)</f>
        <v>0</v>
      </c>
      <c r="E10" s="273">
        <f>SUM(E8:E9)</f>
        <v>0</v>
      </c>
      <c r="F10" s="156"/>
    </row>
    <row r="11" spans="1:7">
      <c r="A11" s="267" t="s">
        <v>316</v>
      </c>
      <c r="B11" s="267"/>
      <c r="C11" s="269"/>
      <c r="D11" s="269"/>
      <c r="E11" s="269"/>
      <c r="F11" s="156"/>
    </row>
    <row r="12" spans="1:7">
      <c r="A12" s="267"/>
      <c r="B12" s="267" t="s">
        <v>156</v>
      </c>
      <c r="C12" s="270">
        <v>0</v>
      </c>
      <c r="D12" s="270">
        <v>0</v>
      </c>
      <c r="E12" s="270">
        <f>C12-D12</f>
        <v>0</v>
      </c>
      <c r="F12" s="156"/>
    </row>
    <row r="13" spans="1:7">
      <c r="A13" s="267"/>
      <c r="B13" s="267" t="s">
        <v>317</v>
      </c>
      <c r="C13" s="270">
        <v>0</v>
      </c>
      <c r="D13" s="270">
        <v>0</v>
      </c>
      <c r="E13" s="270">
        <f>C13-D13</f>
        <v>0</v>
      </c>
      <c r="F13" s="156"/>
    </row>
    <row r="14" spans="1:7">
      <c r="A14" s="267"/>
      <c r="B14" s="267" t="s">
        <v>158</v>
      </c>
      <c r="C14" s="270">
        <v>0</v>
      </c>
      <c r="D14" s="270">
        <v>0</v>
      </c>
      <c r="E14" s="270">
        <f>C14-D14</f>
        <v>0</v>
      </c>
      <c r="F14" s="156"/>
    </row>
    <row r="15" spans="1:7">
      <c r="A15" s="272"/>
      <c r="B15" s="274" t="s">
        <v>236</v>
      </c>
      <c r="C15" s="273">
        <f>SUM(C12:C14)</f>
        <v>0</v>
      </c>
      <c r="D15" s="273">
        <f>SUM(D12:D14)</f>
        <v>0</v>
      </c>
      <c r="E15" s="273">
        <f>SUM(E12:E14)</f>
        <v>0</v>
      </c>
      <c r="F15" s="156"/>
    </row>
    <row r="16" spans="1:7">
      <c r="A16" s="267" t="s">
        <v>318</v>
      </c>
      <c r="B16" s="267"/>
      <c r="C16" s="286"/>
      <c r="D16" s="270"/>
      <c r="E16" s="270"/>
      <c r="F16" s="156"/>
    </row>
    <row r="17" spans="1:6">
      <c r="A17" s="267"/>
      <c r="B17" s="267" t="s">
        <v>163</v>
      </c>
      <c r="C17" s="270">
        <v>0</v>
      </c>
      <c r="D17" s="270">
        <v>0</v>
      </c>
      <c r="E17" s="270">
        <f t="shared" ref="E17:E22" si="0">C17-D17</f>
        <v>0</v>
      </c>
      <c r="F17" s="156"/>
    </row>
    <row r="18" spans="1:6">
      <c r="A18" s="267"/>
      <c r="B18" s="267" t="s">
        <v>166</v>
      </c>
      <c r="C18" s="270">
        <v>0</v>
      </c>
      <c r="D18" s="270">
        <v>0</v>
      </c>
      <c r="E18" s="270">
        <f t="shared" si="0"/>
        <v>0</v>
      </c>
      <c r="F18" s="156"/>
    </row>
    <row r="19" spans="1:6">
      <c r="A19" s="267"/>
      <c r="B19" s="267" t="s">
        <v>167</v>
      </c>
      <c r="C19" s="270">
        <v>0</v>
      </c>
      <c r="D19" s="270">
        <v>0</v>
      </c>
      <c r="E19" s="270">
        <f t="shared" si="0"/>
        <v>0</v>
      </c>
      <c r="F19" s="156"/>
    </row>
    <row r="20" spans="1:6">
      <c r="A20" s="267"/>
      <c r="B20" s="267" t="s">
        <v>158</v>
      </c>
      <c r="C20" s="270">
        <v>0</v>
      </c>
      <c r="D20" s="270">
        <v>0</v>
      </c>
      <c r="E20" s="270">
        <f t="shared" si="0"/>
        <v>0</v>
      </c>
      <c r="F20" s="156"/>
    </row>
    <row r="21" spans="1:6">
      <c r="A21" s="156"/>
      <c r="B21" s="267" t="s">
        <v>319</v>
      </c>
      <c r="C21" s="270">
        <v>0</v>
      </c>
      <c r="D21" s="270">
        <v>0</v>
      </c>
      <c r="E21" s="270">
        <f t="shared" si="0"/>
        <v>0</v>
      </c>
      <c r="F21" s="156"/>
    </row>
    <row r="22" spans="1:6">
      <c r="A22" s="267"/>
      <c r="B22" s="267" t="s">
        <v>176</v>
      </c>
      <c r="C22" s="270">
        <v>0</v>
      </c>
      <c r="D22" s="270">
        <v>0</v>
      </c>
      <c r="E22" s="270">
        <f t="shared" si="0"/>
        <v>0</v>
      </c>
      <c r="F22" s="156"/>
    </row>
    <row r="23" spans="1:6">
      <c r="A23" s="272"/>
      <c r="B23" s="274" t="s">
        <v>236</v>
      </c>
      <c r="C23" s="273">
        <f>SUM(C17:C22)</f>
        <v>0</v>
      </c>
      <c r="D23" s="273">
        <f>SUM(D17:D22)</f>
        <v>0</v>
      </c>
      <c r="E23" s="273">
        <f>SUM(E17:E22)</f>
        <v>0</v>
      </c>
      <c r="F23" s="156"/>
    </row>
    <row r="24" spans="1:6">
      <c r="A24" s="267" t="s">
        <v>320</v>
      </c>
      <c r="B24" s="267"/>
      <c r="C24" s="286"/>
      <c r="D24" s="270"/>
      <c r="E24" s="270"/>
      <c r="F24" s="156"/>
    </row>
    <row r="25" spans="1:6">
      <c r="A25" s="267"/>
      <c r="B25" s="267" t="s">
        <v>189</v>
      </c>
      <c r="C25" s="270">
        <v>0</v>
      </c>
      <c r="D25" s="270">
        <v>0</v>
      </c>
      <c r="E25" s="270">
        <f>C25-D25</f>
        <v>0</v>
      </c>
      <c r="F25" s="156"/>
    </row>
    <row r="26" spans="1:6">
      <c r="A26" s="267"/>
      <c r="B26" s="267" t="s">
        <v>192</v>
      </c>
      <c r="C26" s="270">
        <v>0</v>
      </c>
      <c r="D26" s="270">
        <v>0</v>
      </c>
      <c r="E26" s="270">
        <f>C26-D26</f>
        <v>0</v>
      </c>
      <c r="F26" s="156"/>
    </row>
    <row r="27" spans="1:6">
      <c r="A27" s="272"/>
      <c r="B27" s="274" t="s">
        <v>236</v>
      </c>
      <c r="C27" s="273">
        <f>SUM(C25:C26)</f>
        <v>0</v>
      </c>
      <c r="D27" s="273">
        <f>SUM(D25:D26)</f>
        <v>0</v>
      </c>
      <c r="E27" s="273">
        <f>SUM(E25:E26)</f>
        <v>0</v>
      </c>
      <c r="F27" s="156"/>
    </row>
    <row r="28" spans="1:6">
      <c r="A28" s="267" t="s">
        <v>321</v>
      </c>
      <c r="B28" s="267"/>
      <c r="C28" s="286"/>
      <c r="D28" s="270"/>
      <c r="E28" s="270"/>
      <c r="F28" s="156"/>
    </row>
    <row r="29" spans="1:6">
      <c r="A29" s="267"/>
      <c r="B29" s="267" t="s">
        <v>195</v>
      </c>
      <c r="C29" s="270">
        <v>0</v>
      </c>
      <c r="D29" s="270">
        <v>0</v>
      </c>
      <c r="E29" s="270">
        <f t="shared" ref="E29:E35" si="1">C29-D29</f>
        <v>0</v>
      </c>
      <c r="F29" s="156"/>
    </row>
    <row r="30" spans="1:6">
      <c r="A30" s="267"/>
      <c r="B30" s="267" t="s">
        <v>108</v>
      </c>
      <c r="C30" s="270">
        <v>0</v>
      </c>
      <c r="D30" s="270">
        <v>0</v>
      </c>
      <c r="E30" s="270">
        <f t="shared" si="1"/>
        <v>0</v>
      </c>
      <c r="F30" s="156"/>
    </row>
    <row r="31" spans="1:6">
      <c r="A31" s="267"/>
      <c r="B31" s="267" t="s">
        <v>109</v>
      </c>
      <c r="C31" s="270">
        <v>0</v>
      </c>
      <c r="D31" s="270">
        <v>0</v>
      </c>
      <c r="E31" s="270">
        <f t="shared" si="1"/>
        <v>0</v>
      </c>
      <c r="F31" s="156"/>
    </row>
    <row r="32" spans="1:6">
      <c r="A32" s="267"/>
      <c r="B32" s="267" t="s">
        <v>197</v>
      </c>
      <c r="C32" s="270">
        <v>0</v>
      </c>
      <c r="D32" s="270">
        <v>0</v>
      </c>
      <c r="E32" s="270">
        <f t="shared" si="1"/>
        <v>0</v>
      </c>
      <c r="F32" s="156"/>
    </row>
    <row r="33" spans="1:6">
      <c r="A33" s="267"/>
      <c r="B33" s="267" t="s">
        <v>198</v>
      </c>
      <c r="C33" s="270">
        <v>0</v>
      </c>
      <c r="D33" s="270">
        <v>0</v>
      </c>
      <c r="E33" s="270">
        <f t="shared" si="1"/>
        <v>0</v>
      </c>
      <c r="F33" s="156"/>
    </row>
    <row r="34" spans="1:6">
      <c r="A34" s="267"/>
      <c r="B34" s="267" t="s">
        <v>199</v>
      </c>
      <c r="C34" s="270">
        <v>0</v>
      </c>
      <c r="D34" s="270">
        <v>0</v>
      </c>
      <c r="E34" s="270">
        <f t="shared" si="1"/>
        <v>0</v>
      </c>
      <c r="F34" s="156"/>
    </row>
    <row r="35" spans="1:6">
      <c r="A35" s="267"/>
      <c r="B35" s="267" t="s">
        <v>204</v>
      </c>
      <c r="C35" s="270">
        <v>0</v>
      </c>
      <c r="D35" s="270">
        <v>0</v>
      </c>
      <c r="E35" s="270">
        <f t="shared" si="1"/>
        <v>0</v>
      </c>
      <c r="F35" s="156"/>
    </row>
    <row r="36" spans="1:6">
      <c r="A36" s="272"/>
      <c r="B36" s="274" t="s">
        <v>236</v>
      </c>
      <c r="C36" s="273">
        <f>SUM(C29:C35)</f>
        <v>0</v>
      </c>
      <c r="D36" s="273">
        <f>SUM(D29:D35)</f>
        <v>0</v>
      </c>
      <c r="E36" s="273">
        <f>SUM(E29:E35)</f>
        <v>0</v>
      </c>
      <c r="F36" s="307"/>
    </row>
    <row r="37" spans="1:6">
      <c r="A37" s="267"/>
      <c r="B37" s="271"/>
      <c r="C37" s="286"/>
      <c r="D37" s="270"/>
      <c r="E37" s="270"/>
      <c r="F37" s="156"/>
    </row>
    <row r="38" spans="1:6" ht="16.5" thickBot="1">
      <c r="A38" s="275" t="s">
        <v>236</v>
      </c>
      <c r="B38" s="275"/>
      <c r="C38" s="276">
        <f>C10+C15+C23+C27+C36</f>
        <v>0</v>
      </c>
      <c r="D38" s="276">
        <f>D10+D15+D23+D27+D36</f>
        <v>0</v>
      </c>
      <c r="E38" s="276">
        <f>E10+E15+E23+E27+E36</f>
        <v>0</v>
      </c>
      <c r="F38" s="156"/>
    </row>
    <row r="39" spans="1:6" ht="16.5" thickTop="1"/>
  </sheetData>
  <mergeCells count="1">
    <mergeCell ref="A1:E2"/>
  </mergeCells>
  <pageMargins left="0.23622047244094491" right="0.23622047244094491" top="0.70866141732283472" bottom="0.47244094488188981" header="0.23622047244094491" footer="0.31496062992125984"/>
  <pageSetup paperSize="9" scale="77" orientation="portrait" r:id="rId1"/>
  <headerFooter scaleWithDoc="0">
    <oddHeader>&amp;LVirksomhetsregnskap for bruttobudsjetterte virksomheter i henhold til de statlige regnskapsstandardene (SRS)</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0AD77-F648-4DA3-A121-FACE5ECDCD66}">
  <dimension ref="A1:D26"/>
  <sheetViews>
    <sheetView view="pageLayout" zoomScaleNormal="100" workbookViewId="0">
      <selection activeCell="A8" sqref="A8"/>
    </sheetView>
  </sheetViews>
  <sheetFormatPr baseColWidth="10" defaultColWidth="11.42578125" defaultRowHeight="15" customHeight="1"/>
  <cols>
    <col min="1" max="1" width="65.42578125" style="246" customWidth="1"/>
    <col min="2" max="2" width="15.7109375" style="246" customWidth="1"/>
    <col min="3" max="3" width="5.7109375" style="246" customWidth="1"/>
    <col min="4" max="4" width="15.7109375" style="246" customWidth="1"/>
    <col min="5" max="16384" width="11.42578125" style="246"/>
  </cols>
  <sheetData>
    <row r="1" spans="1:4" ht="15" customHeight="1">
      <c r="A1" s="281" t="s">
        <v>426</v>
      </c>
      <c r="B1" s="249"/>
      <c r="C1" s="249"/>
      <c r="D1" s="249"/>
    </row>
    <row r="2" spans="1:4" ht="15" customHeight="1">
      <c r="A2" s="253"/>
    </row>
    <row r="3" spans="1:4" ht="15" customHeight="1">
      <c r="A3" s="259"/>
      <c r="B3" s="254">
        <f>+Resultatregnskap!C3</f>
        <v>44926</v>
      </c>
      <c r="C3" s="254"/>
      <c r="D3" s="254">
        <f>+Resultatregnskap!D3</f>
        <v>44561</v>
      </c>
    </row>
    <row r="4" spans="1:4" ht="15" customHeight="1">
      <c r="A4" s="243"/>
      <c r="B4" s="244"/>
      <c r="C4" s="244"/>
      <c r="D4" s="244"/>
    </row>
    <row r="5" spans="1:4" ht="15" customHeight="1">
      <c r="A5" s="425" t="s">
        <v>428</v>
      </c>
      <c r="B5" s="60">
        <v>0</v>
      </c>
      <c r="C5" s="60"/>
      <c r="D5" s="60">
        <v>0</v>
      </c>
    </row>
    <row r="6" spans="1:4" ht="15" customHeight="1">
      <c r="A6" s="425" t="s">
        <v>429</v>
      </c>
      <c r="B6" s="60">
        <v>0</v>
      </c>
      <c r="C6" s="60"/>
      <c r="D6" s="60">
        <v>0</v>
      </c>
    </row>
    <row r="7" spans="1:4" ht="15" customHeight="1">
      <c r="A7" s="425" t="s">
        <v>430</v>
      </c>
      <c r="B7" s="60">
        <v>0</v>
      </c>
      <c r="C7" s="60"/>
      <c r="D7" s="60">
        <v>0</v>
      </c>
    </row>
    <row r="8" spans="1:4" s="243" customFormat="1" ht="15" customHeight="1">
      <c r="A8" s="250" t="s">
        <v>427</v>
      </c>
      <c r="B8" s="61">
        <f>SUM(B5:B7)</f>
        <v>0</v>
      </c>
      <c r="C8" s="61"/>
      <c r="D8" s="61">
        <f>SUM(D5:D7)</f>
        <v>0</v>
      </c>
    </row>
    <row r="9" spans="1:4" s="243" customFormat="1" ht="15" customHeight="1">
      <c r="A9" s="259"/>
      <c r="B9" s="309"/>
      <c r="C9" s="309"/>
      <c r="D9" s="309"/>
    </row>
    <row r="10" spans="1:4" s="243" customFormat="1" ht="15" customHeight="1">
      <c r="A10" s="259"/>
      <c r="B10" s="309"/>
      <c r="C10" s="309"/>
      <c r="D10" s="309"/>
    </row>
    <row r="11" spans="1:4" ht="15" customHeight="1">
      <c r="B11" s="60"/>
      <c r="C11" s="60"/>
      <c r="D11" s="60"/>
    </row>
    <row r="12" spans="1:4" ht="15" customHeight="1">
      <c r="A12" s="253"/>
    </row>
    <row r="13" spans="1:4" ht="15" customHeight="1">
      <c r="A13" s="253"/>
    </row>
    <row r="26" ht="15.75"/>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396AF-4C7F-41F9-95FC-756C6B84E418}">
  <dimension ref="A1:D32"/>
  <sheetViews>
    <sheetView showWhiteSpace="0" view="pageLayout" zoomScaleNormal="100" workbookViewId="0">
      <selection activeCell="A10" sqref="A10"/>
    </sheetView>
  </sheetViews>
  <sheetFormatPr baseColWidth="10" defaultColWidth="11.42578125" defaultRowHeight="15" customHeight="1"/>
  <cols>
    <col min="1" max="1" width="57.7109375" style="246" customWidth="1"/>
    <col min="2" max="2" width="15.7109375" style="246" customWidth="1"/>
    <col min="3" max="3" width="5.7109375" style="246" customWidth="1"/>
    <col min="4" max="4" width="15.7109375" style="246" customWidth="1"/>
    <col min="5" max="16384" width="11.42578125" style="246"/>
  </cols>
  <sheetData>
    <row r="1" spans="1:4" ht="15" customHeight="1">
      <c r="A1" s="281" t="s">
        <v>422</v>
      </c>
      <c r="B1" s="249"/>
      <c r="C1" s="249"/>
      <c r="D1" s="249"/>
    </row>
    <row r="3" spans="1:4" ht="15" customHeight="1">
      <c r="A3" s="253" t="s">
        <v>322</v>
      </c>
    </row>
    <row r="4" spans="1:4" ht="15" customHeight="1">
      <c r="A4" s="253"/>
    </row>
    <row r="5" spans="1:4" ht="15" customHeight="1">
      <c r="A5" s="259"/>
      <c r="B5" s="254">
        <f>+Resultatregnskap!C3</f>
        <v>44926</v>
      </c>
      <c r="C5" s="254"/>
      <c r="D5" s="254">
        <f>+Resultatregnskap!D3</f>
        <v>44561</v>
      </c>
    </row>
    <row r="6" spans="1:4" ht="15" customHeight="1">
      <c r="A6" s="243"/>
      <c r="B6" s="244"/>
      <c r="C6" s="244"/>
      <c r="D6" s="244"/>
    </row>
    <row r="7" spans="1:4" ht="15" customHeight="1">
      <c r="A7" s="246" t="s">
        <v>323</v>
      </c>
      <c r="B7" s="60">
        <v>0</v>
      </c>
      <c r="C7" s="60"/>
      <c r="D7" s="60">
        <v>0</v>
      </c>
    </row>
    <row r="8" spans="1:4" ht="15" customHeight="1">
      <c r="A8" s="246" t="s">
        <v>324</v>
      </c>
      <c r="B8" s="60">
        <v>0</v>
      </c>
      <c r="C8" s="60"/>
      <c r="D8" s="60">
        <v>0</v>
      </c>
    </row>
    <row r="9" spans="1:4" ht="15" customHeight="1">
      <c r="A9" s="246" t="s">
        <v>325</v>
      </c>
      <c r="B9" s="60">
        <v>0</v>
      </c>
      <c r="C9" s="60"/>
      <c r="D9" s="60">
        <v>0</v>
      </c>
    </row>
    <row r="10" spans="1:4" s="243" customFormat="1" ht="15" customHeight="1">
      <c r="A10" s="250" t="s">
        <v>326</v>
      </c>
      <c r="B10" s="61">
        <f>SUM(B7:B9)</f>
        <v>0</v>
      </c>
      <c r="C10" s="61"/>
      <c r="D10" s="61">
        <f>SUM(D7:D9)</f>
        <v>0</v>
      </c>
    </row>
    <row r="11" spans="1:4" s="243" customFormat="1" ht="15" customHeight="1">
      <c r="A11" s="259"/>
      <c r="B11" s="309"/>
      <c r="C11" s="309"/>
      <c r="D11" s="309"/>
    </row>
    <row r="12" spans="1:4" s="243" customFormat="1" ht="15" customHeight="1">
      <c r="A12" s="259"/>
      <c r="B12" s="309"/>
      <c r="C12" s="309"/>
      <c r="D12" s="309"/>
    </row>
    <row r="13" spans="1:4" ht="15" customHeight="1">
      <c r="B13" s="60"/>
      <c r="C13" s="60"/>
      <c r="D13" s="60"/>
    </row>
    <row r="14" spans="1:4" ht="15" customHeight="1">
      <c r="A14" s="253" t="s">
        <v>327</v>
      </c>
    </row>
    <row r="15" spans="1:4" ht="15" customHeight="1">
      <c r="A15" s="253"/>
    </row>
    <row r="16" spans="1:4" ht="15" customHeight="1">
      <c r="A16" s="257" t="s">
        <v>137</v>
      </c>
    </row>
    <row r="17" spans="1:4" ht="15" customHeight="1">
      <c r="A17" s="259"/>
      <c r="B17" s="254">
        <f>+Resultatregnskap!C3</f>
        <v>44926</v>
      </c>
      <c r="C17" s="254"/>
      <c r="D17" s="254">
        <f>+Resultatregnskap!D3</f>
        <v>44561</v>
      </c>
    </row>
    <row r="18" spans="1:4" ht="15" customHeight="1">
      <c r="A18" s="243"/>
      <c r="B18" s="244"/>
      <c r="C18" s="244"/>
      <c r="D18" s="244"/>
    </row>
    <row r="19" spans="1:4" ht="15" customHeight="1">
      <c r="A19" s="246" t="s">
        <v>323</v>
      </c>
      <c r="B19" s="60">
        <v>0</v>
      </c>
      <c r="C19" s="60"/>
      <c r="D19" s="60">
        <v>0</v>
      </c>
    </row>
    <row r="20" spans="1:4" ht="15" customHeight="1">
      <c r="A20" s="246" t="s">
        <v>324</v>
      </c>
      <c r="B20" s="60">
        <v>0</v>
      </c>
      <c r="C20" s="60"/>
      <c r="D20" s="60">
        <v>0</v>
      </c>
    </row>
    <row r="21" spans="1:4" ht="15" customHeight="1">
      <c r="A21" s="140" t="s">
        <v>325</v>
      </c>
      <c r="B21" s="60">
        <v>0</v>
      </c>
      <c r="C21" s="60"/>
      <c r="D21" s="60">
        <v>0</v>
      </c>
    </row>
    <row r="22" spans="1:4" ht="15" customHeight="1">
      <c r="A22" s="250" t="s">
        <v>326</v>
      </c>
      <c r="B22" s="61">
        <f>SUM(B19:B21)</f>
        <v>0</v>
      </c>
      <c r="C22" s="61"/>
      <c r="D22" s="61">
        <f>SUM(D19:D21)</f>
        <v>0</v>
      </c>
    </row>
    <row r="24" spans="1:4" ht="15" customHeight="1">
      <c r="A24" s="257" t="s">
        <v>328</v>
      </c>
    </row>
    <row r="25" spans="1:4" ht="15" customHeight="1">
      <c r="B25" s="254">
        <f>+Resultatregnskap!C3</f>
        <v>44926</v>
      </c>
      <c r="C25" s="254"/>
      <c r="D25" s="254">
        <f>+Resultatregnskap!D3</f>
        <v>44561</v>
      </c>
    </row>
    <row r="26" spans="1:4" ht="15" customHeight="1">
      <c r="A26" s="246" t="s">
        <v>329</v>
      </c>
      <c r="B26" s="60">
        <v>0</v>
      </c>
      <c r="C26" s="60"/>
      <c r="D26" s="60">
        <v>0</v>
      </c>
    </row>
    <row r="27" spans="1:4" ht="15" customHeight="1">
      <c r="A27" s="246" t="s">
        <v>330</v>
      </c>
      <c r="B27" s="60">
        <v>0</v>
      </c>
      <c r="C27" s="60"/>
      <c r="D27" s="60">
        <v>0</v>
      </c>
    </row>
    <row r="28" spans="1:4" ht="31.5">
      <c r="A28" s="261" t="s">
        <v>331</v>
      </c>
      <c r="B28" s="61">
        <f>SUM(B26:B27)</f>
        <v>0</v>
      </c>
      <c r="C28" s="61"/>
      <c r="D28" s="61">
        <f>SUM(D26:D27)</f>
        <v>0</v>
      </c>
    </row>
    <row r="32" spans="1:4" ht="15" customHeight="1">
      <c r="A32" s="243"/>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FE554-BF8A-4361-80E8-FD719E852C41}">
  <dimension ref="A1:D24"/>
  <sheetViews>
    <sheetView view="pageLayout" zoomScaleNormal="100" workbookViewId="0">
      <selection activeCell="A2" sqref="A2"/>
    </sheetView>
  </sheetViews>
  <sheetFormatPr baseColWidth="10" defaultColWidth="11.42578125" defaultRowHeight="15" customHeight="1"/>
  <cols>
    <col min="1" max="1" width="46.28515625" style="246" customWidth="1"/>
    <col min="2" max="2" width="15.7109375" style="246" customWidth="1"/>
    <col min="3" max="3" width="5.7109375" style="246" customWidth="1"/>
    <col min="4" max="4" width="15.7109375" style="246" customWidth="1"/>
    <col min="5" max="16384" width="11.42578125" style="246"/>
  </cols>
  <sheetData>
    <row r="1" spans="1:4" ht="15" customHeight="1">
      <c r="A1" s="281" t="s">
        <v>421</v>
      </c>
      <c r="B1" s="249"/>
      <c r="C1" s="249"/>
      <c r="D1" s="249"/>
    </row>
    <row r="2" spans="1:4" ht="15" customHeight="1">
      <c r="A2" s="285"/>
    </row>
    <row r="3" spans="1:4" ht="15" customHeight="1">
      <c r="A3" s="253" t="s">
        <v>322</v>
      </c>
    </row>
    <row r="5" spans="1:4" s="266" customFormat="1" ht="15" customHeight="1">
      <c r="A5" s="260"/>
      <c r="B5" s="247">
        <f>+Resultatregnskap!C3</f>
        <v>44926</v>
      </c>
      <c r="C5" s="247"/>
      <c r="D5" s="247">
        <f>+Resultatregnskap!D3</f>
        <v>44561</v>
      </c>
    </row>
    <row r="6" spans="1:4" ht="15" customHeight="1">
      <c r="A6" s="243"/>
      <c r="B6" s="244"/>
      <c r="C6" s="244"/>
      <c r="D6" s="244"/>
    </row>
    <row r="7" spans="1:4" ht="15" customHeight="1">
      <c r="A7" s="246" t="s">
        <v>332</v>
      </c>
      <c r="B7" s="60">
        <v>0</v>
      </c>
      <c r="C7" s="60"/>
      <c r="D7" s="60">
        <v>0</v>
      </c>
    </row>
    <row r="8" spans="1:4" ht="15" customHeight="1">
      <c r="A8" s="246" t="s">
        <v>333</v>
      </c>
      <c r="B8" s="60">
        <v>0</v>
      </c>
      <c r="C8" s="60"/>
      <c r="D8" s="60">
        <v>0</v>
      </c>
    </row>
    <row r="9" spans="1:4" ht="15" customHeight="1">
      <c r="A9" s="246" t="s">
        <v>334</v>
      </c>
      <c r="B9" s="263">
        <v>0</v>
      </c>
      <c r="C9" s="263"/>
      <c r="D9" s="263">
        <v>0</v>
      </c>
    </row>
    <row r="10" spans="1:4" s="243" customFormat="1" ht="15" customHeight="1">
      <c r="A10" s="250" t="s">
        <v>335</v>
      </c>
      <c r="B10" s="61">
        <f>SUM(B7:B9)</f>
        <v>0</v>
      </c>
      <c r="C10" s="61"/>
      <c r="D10" s="61">
        <f>SUM(D7:D9)</f>
        <v>0</v>
      </c>
    </row>
    <row r="13" spans="1:4" ht="15" customHeight="1">
      <c r="A13" s="253" t="s">
        <v>327</v>
      </c>
    </row>
    <row r="14" spans="1:4" ht="15" customHeight="1">
      <c r="A14" s="253"/>
    </row>
    <row r="15" spans="1:4" ht="15" customHeight="1">
      <c r="A15" s="257" t="s">
        <v>139</v>
      </c>
    </row>
    <row r="16" spans="1:4" ht="15" customHeight="1">
      <c r="A16" s="260"/>
      <c r="B16" s="247">
        <f>+Resultatregnskap!C3</f>
        <v>44926</v>
      </c>
      <c r="C16" s="247"/>
      <c r="D16" s="247">
        <f>+Resultatregnskap!D3</f>
        <v>44561</v>
      </c>
    </row>
    <row r="17" spans="1:4" ht="15" customHeight="1">
      <c r="A17" s="243"/>
      <c r="B17" s="244"/>
      <c r="C17" s="244"/>
      <c r="D17" s="244"/>
    </row>
    <row r="18" spans="1:4" ht="15" customHeight="1">
      <c r="A18" s="246" t="s">
        <v>332</v>
      </c>
      <c r="B18" s="60">
        <v>0</v>
      </c>
      <c r="C18" s="60"/>
      <c r="D18" s="60">
        <v>0</v>
      </c>
    </row>
    <row r="19" spans="1:4" ht="15" customHeight="1">
      <c r="A19" s="246" t="s">
        <v>333</v>
      </c>
      <c r="B19" s="60">
        <v>0</v>
      </c>
      <c r="C19" s="60"/>
      <c r="D19" s="60">
        <v>0</v>
      </c>
    </row>
    <row r="20" spans="1:4" ht="15" customHeight="1">
      <c r="A20" s="246" t="s">
        <v>334</v>
      </c>
      <c r="B20" s="263">
        <v>0</v>
      </c>
      <c r="C20" s="263"/>
      <c r="D20" s="263">
        <v>0</v>
      </c>
    </row>
    <row r="21" spans="1:4" ht="15" customHeight="1">
      <c r="A21" s="248" t="s">
        <v>335</v>
      </c>
      <c r="B21" s="61">
        <f>SUM(B18:B20)</f>
        <v>0</v>
      </c>
      <c r="C21" s="61"/>
      <c r="D21" s="61">
        <f>SUM(D18:D20)</f>
        <v>0</v>
      </c>
    </row>
    <row r="23" spans="1:4" ht="15" customHeight="1">
      <c r="A23" s="257" t="s">
        <v>204</v>
      </c>
    </row>
    <row r="24" spans="1:4" ht="15" customHeight="1">
      <c r="A24" s="253" t="s">
        <v>336</v>
      </c>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BDC2-8C17-4965-AB85-90931C510B1E}">
  <dimension ref="A1:L50"/>
  <sheetViews>
    <sheetView showGridLines="0" showRuler="0" zoomScaleNormal="100" workbookViewId="0">
      <selection activeCell="C42" sqref="C42"/>
    </sheetView>
  </sheetViews>
  <sheetFormatPr baseColWidth="10" defaultColWidth="11.42578125" defaultRowHeight="12.75"/>
  <cols>
    <col min="1" max="1" width="18.42578125" style="140" customWidth="1"/>
    <col min="2" max="2" width="32.85546875" style="140" customWidth="1"/>
    <col min="3" max="3" width="9.7109375" style="140" customWidth="1"/>
    <col min="4" max="4" width="24.85546875" style="140" customWidth="1"/>
    <col min="5" max="5" width="8.140625" style="140" customWidth="1"/>
    <col min="6" max="6" width="17.28515625" style="140" customWidth="1"/>
    <col min="7" max="7" width="17" style="140" customWidth="1"/>
    <col min="8" max="8" width="18.42578125" style="140" customWidth="1"/>
    <col min="9" max="9" width="11" style="140" customWidth="1"/>
    <col min="10" max="10" width="8.7109375" style="140" customWidth="1"/>
    <col min="11" max="11" width="14.140625" style="140" customWidth="1"/>
    <col min="12" max="12" width="14" style="140" customWidth="1"/>
    <col min="13" max="16384" width="11.42578125" style="140"/>
  </cols>
  <sheetData>
    <row r="1" spans="1:10" ht="20.25">
      <c r="A1" s="169" t="s">
        <v>387</v>
      </c>
      <c r="B1" s="343"/>
      <c r="C1" s="343"/>
      <c r="D1" s="343"/>
      <c r="E1" s="343"/>
      <c r="F1" s="343"/>
      <c r="G1" s="343"/>
      <c r="H1" s="414"/>
      <c r="I1" s="415"/>
      <c r="J1" s="416"/>
    </row>
    <row r="2" spans="1:10" ht="51">
      <c r="A2" s="170" t="s">
        <v>0</v>
      </c>
      <c r="B2" s="171" t="s">
        <v>1</v>
      </c>
      <c r="C2" s="344" t="s">
        <v>2</v>
      </c>
      <c r="D2" s="345" t="s">
        <v>3</v>
      </c>
      <c r="E2" s="344" t="s">
        <v>4</v>
      </c>
      <c r="F2" s="346" t="s">
        <v>425</v>
      </c>
      <c r="G2" s="346" t="s">
        <v>388</v>
      </c>
      <c r="H2" s="186" t="s">
        <v>5</v>
      </c>
      <c r="I2" s="186" t="s">
        <v>423</v>
      </c>
      <c r="J2" s="187" t="s">
        <v>424</v>
      </c>
    </row>
    <row r="3" spans="1:10">
      <c r="A3" s="172" t="s">
        <v>6</v>
      </c>
      <c r="B3" s="426" t="s">
        <v>7</v>
      </c>
      <c r="C3" s="347" t="s">
        <v>8</v>
      </c>
      <c r="D3" s="343" t="s">
        <v>9</v>
      </c>
      <c r="E3" s="348"/>
      <c r="F3" s="349"/>
      <c r="G3" s="349"/>
      <c r="H3" s="349">
        <f>F3-G3</f>
        <v>0</v>
      </c>
      <c r="I3" s="417"/>
      <c r="J3" s="418"/>
    </row>
    <row r="4" spans="1:10" ht="24.75" customHeight="1">
      <c r="A4" s="173" t="s">
        <v>6</v>
      </c>
      <c r="B4" s="426" t="s">
        <v>7</v>
      </c>
      <c r="C4" s="174" t="s">
        <v>8</v>
      </c>
      <c r="D4" s="175" t="s">
        <v>10</v>
      </c>
      <c r="E4" s="176"/>
      <c r="F4" s="141"/>
      <c r="G4" s="141"/>
      <c r="H4" s="141">
        <f>F4-G4</f>
        <v>0</v>
      </c>
      <c r="I4" s="417"/>
      <c r="J4" s="418"/>
    </row>
    <row r="5" spans="1:10">
      <c r="A5" s="177" t="s">
        <v>6</v>
      </c>
      <c r="B5" s="426" t="s">
        <v>7</v>
      </c>
      <c r="C5" s="178" t="s">
        <v>8</v>
      </c>
      <c r="D5" s="168" t="s">
        <v>11</v>
      </c>
      <c r="E5" s="179"/>
      <c r="F5" s="141"/>
      <c r="G5" s="141"/>
      <c r="H5" s="141">
        <f>F5-G5</f>
        <v>0</v>
      </c>
      <c r="I5" s="417"/>
      <c r="J5" s="418"/>
    </row>
    <row r="6" spans="1:10">
      <c r="A6" s="177" t="s">
        <v>6</v>
      </c>
      <c r="B6" s="426" t="s">
        <v>7</v>
      </c>
      <c r="C6" s="178" t="s">
        <v>8</v>
      </c>
      <c r="D6" s="168" t="s">
        <v>12</v>
      </c>
      <c r="E6" s="179"/>
      <c r="F6" s="141"/>
      <c r="G6" s="141"/>
      <c r="H6" s="141">
        <f>F6-G6</f>
        <v>0</v>
      </c>
      <c r="I6" s="417"/>
      <c r="J6" s="418"/>
    </row>
    <row r="7" spans="1:10">
      <c r="A7" s="177" t="s">
        <v>6</v>
      </c>
      <c r="B7" s="426" t="s">
        <v>13</v>
      </c>
      <c r="C7" s="178" t="s">
        <v>8</v>
      </c>
      <c r="D7" s="168" t="s">
        <v>9</v>
      </c>
      <c r="E7" s="179"/>
      <c r="F7" s="141"/>
      <c r="G7" s="141"/>
      <c r="H7" s="341"/>
      <c r="I7" s="417"/>
      <c r="J7" s="418"/>
    </row>
    <row r="8" spans="1:10">
      <c r="A8" s="180">
        <v>1633</v>
      </c>
      <c r="B8" s="181" t="s">
        <v>14</v>
      </c>
      <c r="C8" s="182" t="s">
        <v>15</v>
      </c>
      <c r="D8" s="181" t="s">
        <v>9</v>
      </c>
      <c r="E8" s="183"/>
      <c r="F8" s="142"/>
      <c r="G8" s="142"/>
      <c r="H8" s="240"/>
      <c r="I8" s="417"/>
      <c r="J8" s="418"/>
    </row>
    <row r="9" spans="1:10">
      <c r="A9" s="427" t="s">
        <v>16</v>
      </c>
      <c r="B9" s="428"/>
      <c r="C9" s="429"/>
      <c r="D9" s="429"/>
      <c r="E9" s="429"/>
      <c r="F9" s="430">
        <f>SUM(F3:F8)</f>
        <v>0</v>
      </c>
      <c r="G9" s="430">
        <f>SUM(G3:G8)</f>
        <v>0</v>
      </c>
      <c r="H9" s="431"/>
      <c r="I9" s="419"/>
      <c r="J9" s="420"/>
    </row>
    <row r="10" spans="1:10">
      <c r="A10" s="427"/>
      <c r="B10" s="428"/>
      <c r="C10" s="429"/>
      <c r="D10" s="429"/>
      <c r="E10" s="429"/>
      <c r="F10" s="430"/>
      <c r="G10" s="430"/>
      <c r="H10" s="430"/>
      <c r="I10" s="161"/>
      <c r="J10" s="421"/>
    </row>
    <row r="11" spans="1:10">
      <c r="A11" s="177"/>
      <c r="B11" s="168"/>
      <c r="C11" s="168"/>
      <c r="D11" s="168"/>
      <c r="E11" s="168"/>
      <c r="F11" s="141"/>
      <c r="G11" s="141"/>
      <c r="H11" s="142"/>
      <c r="J11" s="421"/>
    </row>
    <row r="12" spans="1:10" ht="51">
      <c r="A12" s="184" t="s">
        <v>17</v>
      </c>
      <c r="B12" s="171" t="s">
        <v>1</v>
      </c>
      <c r="C12" s="185" t="s">
        <v>2</v>
      </c>
      <c r="D12" s="171" t="s">
        <v>3</v>
      </c>
      <c r="E12" s="171"/>
      <c r="F12" s="186" t="s">
        <v>425</v>
      </c>
      <c r="G12" s="186" t="s">
        <v>388</v>
      </c>
      <c r="H12" s="186" t="s">
        <v>18</v>
      </c>
      <c r="I12" s="186" t="s">
        <v>423</v>
      </c>
      <c r="J12" s="187" t="s">
        <v>424</v>
      </c>
    </row>
    <row r="13" spans="1:10">
      <c r="A13" s="177" t="s">
        <v>6</v>
      </c>
      <c r="B13" s="426" t="s">
        <v>7</v>
      </c>
      <c r="C13" s="178" t="s">
        <v>8</v>
      </c>
      <c r="D13" s="168"/>
      <c r="E13" s="168"/>
      <c r="F13" s="188"/>
      <c r="G13" s="141"/>
      <c r="H13" s="349">
        <f>G13-F13</f>
        <v>0</v>
      </c>
      <c r="J13" s="421"/>
    </row>
    <row r="14" spans="1:10">
      <c r="A14" s="189">
        <v>5309</v>
      </c>
      <c r="B14" s="168" t="s">
        <v>19</v>
      </c>
      <c r="C14" s="190">
        <v>29</v>
      </c>
      <c r="D14" s="168" t="s">
        <v>20</v>
      </c>
      <c r="E14" s="429"/>
      <c r="F14" s="168"/>
      <c r="G14" s="430"/>
      <c r="H14" s="341"/>
      <c r="I14" s="417"/>
      <c r="J14" s="418"/>
    </row>
    <row r="15" spans="1:10">
      <c r="A15" s="180">
        <v>5700</v>
      </c>
      <c r="B15" s="181" t="s">
        <v>21</v>
      </c>
      <c r="C15" s="182" t="s">
        <v>22</v>
      </c>
      <c r="D15" s="181" t="s">
        <v>23</v>
      </c>
      <c r="E15" s="432"/>
      <c r="F15" s="181"/>
      <c r="G15" s="433"/>
      <c r="H15" s="240"/>
      <c r="I15" s="422"/>
      <c r="J15" s="423"/>
    </row>
    <row r="16" spans="1:10">
      <c r="A16" s="191" t="s">
        <v>24</v>
      </c>
      <c r="B16" s="434"/>
      <c r="C16" s="435"/>
      <c r="D16" s="435"/>
      <c r="E16" s="435"/>
      <c r="F16" s="430">
        <f>SUM(F13:F15)</f>
        <v>0</v>
      </c>
      <c r="G16" s="430">
        <f>SUM(G13:G15)</f>
        <v>0</v>
      </c>
      <c r="H16" s="431"/>
      <c r="I16" s="424"/>
      <c r="J16" s="418"/>
    </row>
    <row r="17" spans="1:12" ht="13.5" thickBot="1">
      <c r="A17" s="192"/>
      <c r="B17" s="436"/>
      <c r="C17" s="437"/>
      <c r="D17" s="437"/>
      <c r="E17" s="437"/>
      <c r="F17" s="193"/>
      <c r="G17" s="438"/>
      <c r="H17" s="438"/>
      <c r="I17" s="458"/>
      <c r="J17" s="459"/>
    </row>
    <row r="18" spans="1:12" ht="13.5">
      <c r="A18" s="194" t="s">
        <v>25</v>
      </c>
      <c r="B18" s="434"/>
      <c r="C18" s="435"/>
      <c r="D18" s="435"/>
      <c r="E18" s="435"/>
      <c r="F18" s="168"/>
      <c r="G18" s="439">
        <f>G9-G16</f>
        <v>0</v>
      </c>
      <c r="H18" s="440"/>
      <c r="I18" s="161"/>
      <c r="J18" s="161"/>
    </row>
    <row r="19" spans="1:12">
      <c r="A19" s="195" t="s">
        <v>26</v>
      </c>
      <c r="B19" s="196"/>
      <c r="C19" s="197"/>
      <c r="D19" s="197"/>
      <c r="E19" s="197"/>
      <c r="F19" s="198"/>
      <c r="G19" s="199"/>
      <c r="H19" s="200"/>
      <c r="I19" s="161"/>
    </row>
    <row r="20" spans="1:12">
      <c r="A20" s="441" t="s">
        <v>27</v>
      </c>
      <c r="B20" s="442" t="s">
        <v>28</v>
      </c>
      <c r="C20" s="443"/>
      <c r="D20" s="168"/>
      <c r="E20" s="444"/>
      <c r="F20" s="168"/>
      <c r="G20" s="445"/>
      <c r="H20" s="201"/>
      <c r="I20" s="161"/>
      <c r="J20" s="161"/>
    </row>
    <row r="21" spans="1:12">
      <c r="A21" s="446" t="s">
        <v>27</v>
      </c>
      <c r="B21" s="442" t="s">
        <v>29</v>
      </c>
      <c r="C21" s="442"/>
      <c r="D21" s="442"/>
      <c r="E21" s="442"/>
      <c r="F21" s="447"/>
      <c r="G21" s="445"/>
      <c r="H21" s="448"/>
      <c r="I21" s="350"/>
      <c r="J21" s="143"/>
      <c r="K21" s="162"/>
      <c r="L21" s="162"/>
    </row>
    <row r="22" spans="1:12" ht="13.5" thickBot="1">
      <c r="A22" s="202" t="s">
        <v>30</v>
      </c>
      <c r="B22" s="203" t="s">
        <v>31</v>
      </c>
      <c r="C22" s="204"/>
      <c r="D22" s="204"/>
      <c r="E22" s="204"/>
      <c r="F22" s="204"/>
      <c r="G22" s="449"/>
      <c r="H22" s="205"/>
      <c r="K22" s="162"/>
      <c r="L22" s="162"/>
    </row>
    <row r="23" spans="1:12" ht="13.5" thickBot="1">
      <c r="A23" s="206" t="s">
        <v>32</v>
      </c>
      <c r="B23" s="193"/>
      <c r="C23" s="193"/>
      <c r="D23" s="193"/>
      <c r="E23" s="193"/>
      <c r="F23" s="193"/>
      <c r="G23" s="449">
        <f>SUM(G18:G22)</f>
        <v>0</v>
      </c>
      <c r="H23" s="205"/>
      <c r="K23" s="162"/>
      <c r="L23" s="162"/>
    </row>
    <row r="24" spans="1:12">
      <c r="A24" s="189"/>
      <c r="B24" s="207"/>
      <c r="C24" s="168"/>
      <c r="D24" s="168"/>
      <c r="E24" s="168"/>
      <c r="F24" s="208"/>
      <c r="G24" s="209"/>
      <c r="H24" s="201"/>
      <c r="K24" s="162"/>
      <c r="L24" s="162"/>
    </row>
    <row r="25" spans="1:12">
      <c r="A25" s="177"/>
      <c r="B25" s="168"/>
      <c r="C25" s="168"/>
      <c r="D25" s="168"/>
      <c r="E25" s="168"/>
      <c r="F25" s="168"/>
      <c r="G25" s="450"/>
      <c r="H25" s="201"/>
      <c r="K25" s="162"/>
      <c r="L25" s="162"/>
    </row>
    <row r="26" spans="1:12">
      <c r="A26" s="210" t="s">
        <v>33</v>
      </c>
      <c r="B26" s="211"/>
      <c r="C26" s="212"/>
      <c r="D26" s="212"/>
      <c r="E26" s="212"/>
      <c r="F26" s="212"/>
      <c r="G26" s="213"/>
      <c r="H26" s="201"/>
      <c r="K26" s="162"/>
      <c r="L26" s="162"/>
    </row>
    <row r="27" spans="1:12">
      <c r="A27" s="214" t="s">
        <v>34</v>
      </c>
      <c r="B27" s="451" t="s">
        <v>35</v>
      </c>
      <c r="C27" s="215"/>
      <c r="D27" s="216"/>
      <c r="E27" s="451"/>
      <c r="F27" s="217">
        <v>2022</v>
      </c>
      <c r="G27" s="217">
        <v>2021</v>
      </c>
      <c r="H27" s="218" t="s">
        <v>36</v>
      </c>
      <c r="J27" s="163"/>
    </row>
    <row r="28" spans="1:12">
      <c r="A28" s="441" t="s">
        <v>37</v>
      </c>
      <c r="B28" s="452" t="s">
        <v>38</v>
      </c>
      <c r="C28" s="168"/>
      <c r="D28" s="168"/>
      <c r="E28" s="168"/>
      <c r="F28" s="445"/>
      <c r="G28" s="445"/>
      <c r="H28" s="453">
        <f>SUM(F28-G28)</f>
        <v>0</v>
      </c>
      <c r="J28" s="143"/>
    </row>
    <row r="29" spans="1:12">
      <c r="A29" s="180" t="s">
        <v>30</v>
      </c>
      <c r="B29" s="181" t="s">
        <v>39</v>
      </c>
      <c r="C29" s="181"/>
      <c r="D29" s="181"/>
      <c r="E29" s="181"/>
      <c r="F29" s="454"/>
      <c r="G29" s="454"/>
      <c r="H29" s="455">
        <f>SUM(F29-G29)</f>
        <v>0</v>
      </c>
    </row>
    <row r="30" spans="1:12">
      <c r="A30" s="179"/>
      <c r="B30" s="168"/>
      <c r="C30" s="168"/>
      <c r="D30" s="168"/>
      <c r="E30" s="168"/>
      <c r="F30" s="445"/>
      <c r="G30" s="445"/>
      <c r="H30" s="445"/>
    </row>
    <row r="31" spans="1:12">
      <c r="A31" s="168"/>
      <c r="B31" s="168"/>
      <c r="C31" s="168"/>
      <c r="D31" s="168"/>
      <c r="E31" s="168"/>
      <c r="F31" s="168"/>
    </row>
    <row r="32" spans="1:12" ht="15">
      <c r="F32" s="456"/>
    </row>
    <row r="33" spans="6:6" ht="15">
      <c r="F33" s="456"/>
    </row>
    <row r="34" spans="6:6" ht="15">
      <c r="F34" s="456"/>
    </row>
    <row r="35" spans="6:6" ht="15">
      <c r="F35" s="456"/>
    </row>
    <row r="36" spans="6:6" ht="15">
      <c r="F36" s="456"/>
    </row>
    <row r="37" spans="6:6" ht="15">
      <c r="F37" s="456"/>
    </row>
    <row r="38" spans="6:6" ht="15">
      <c r="F38" s="456"/>
    </row>
    <row r="39" spans="6:6" ht="15">
      <c r="F39" s="164"/>
    </row>
    <row r="41" spans="6:6" ht="15">
      <c r="F41" s="457"/>
    </row>
    <row r="42" spans="6:6">
      <c r="F42" s="165"/>
    </row>
    <row r="43" spans="6:6">
      <c r="F43" s="165"/>
    </row>
    <row r="48" spans="6:6">
      <c r="F48" s="161"/>
    </row>
    <row r="49" spans="6:6">
      <c r="F49" s="166"/>
    </row>
    <row r="50" spans="6:6">
      <c r="F50" s="167"/>
    </row>
  </sheetData>
  <pageMargins left="0.23622047244094491" right="0.23622047244094491" top="0.55118110236220474" bottom="0.55118110236220474" header="0.31496062992125984" footer="0.31496062992125984"/>
  <pageSetup paperSize="9" scale="90" orientation="landscape" r:id="rId1"/>
  <headerFooter>
    <oddHeader xml:space="preserve">&amp;LMal for bevilgningsrapportering og artskontorapportering med noter
</oddHeader>
  </headerFooter>
  <ignoredErrors>
    <ignoredError sqref="C8 C15"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7"/>
  <sheetViews>
    <sheetView view="pageLayout" zoomScaleNormal="100" workbookViewId="0">
      <selection activeCell="A8" sqref="A8"/>
    </sheetView>
  </sheetViews>
  <sheetFormatPr baseColWidth="10" defaultColWidth="11.42578125" defaultRowHeight="15.75"/>
  <cols>
    <col min="1" max="1" width="28.28515625" style="12" customWidth="1"/>
    <col min="2" max="9" width="16.28515625" style="12" customWidth="1"/>
    <col min="10" max="16384" width="11.42578125" style="12"/>
  </cols>
  <sheetData>
    <row r="1" spans="1:9">
      <c r="A1" s="106" t="s">
        <v>420</v>
      </c>
      <c r="B1" s="62"/>
      <c r="C1" s="62"/>
      <c r="D1" s="62"/>
      <c r="E1" s="62"/>
      <c r="F1" s="62"/>
      <c r="G1" s="62"/>
      <c r="H1" s="62"/>
      <c r="I1" s="54"/>
    </row>
    <row r="2" spans="1:9">
      <c r="A2" s="135"/>
      <c r="B2" s="136"/>
      <c r="C2" s="136"/>
      <c r="D2" s="136"/>
      <c r="E2" s="136"/>
      <c r="F2" s="136"/>
      <c r="G2" s="136"/>
      <c r="H2" s="136"/>
    </row>
    <row r="3" spans="1:9" s="71" customFormat="1" ht="47.25">
      <c r="A3" s="118" t="s">
        <v>337</v>
      </c>
      <c r="B3" s="127" t="s">
        <v>338</v>
      </c>
      <c r="C3" s="127" t="s">
        <v>339</v>
      </c>
      <c r="D3" s="127" t="s">
        <v>340</v>
      </c>
      <c r="E3" s="127" t="s">
        <v>341</v>
      </c>
      <c r="F3" s="127" t="s">
        <v>342</v>
      </c>
      <c r="G3" s="127" t="s">
        <v>343</v>
      </c>
      <c r="H3" s="127" t="s">
        <v>344</v>
      </c>
      <c r="I3" s="127" t="s">
        <v>345</v>
      </c>
    </row>
    <row r="4" spans="1:9">
      <c r="A4" s="63" t="s">
        <v>346</v>
      </c>
      <c r="B4" s="111"/>
      <c r="C4" s="111"/>
      <c r="D4" s="64">
        <v>0</v>
      </c>
      <c r="E4" s="64">
        <v>0</v>
      </c>
      <c r="F4" s="41">
        <v>0</v>
      </c>
      <c r="G4" s="41">
        <v>0</v>
      </c>
      <c r="H4" s="41">
        <v>0</v>
      </c>
      <c r="I4" s="12">
        <v>0</v>
      </c>
    </row>
    <row r="5" spans="1:9">
      <c r="A5" s="63" t="s">
        <v>347</v>
      </c>
      <c r="B5" s="111"/>
      <c r="C5" s="111"/>
      <c r="D5" s="64">
        <v>0</v>
      </c>
      <c r="E5" s="64">
        <v>0</v>
      </c>
      <c r="F5" s="41">
        <v>0</v>
      </c>
      <c r="G5" s="41">
        <v>0</v>
      </c>
      <c r="H5" s="41">
        <v>0</v>
      </c>
      <c r="I5" s="12">
        <v>0</v>
      </c>
    </row>
    <row r="6" spans="1:9">
      <c r="A6" s="63" t="s">
        <v>348</v>
      </c>
      <c r="B6" s="111"/>
      <c r="C6" s="111"/>
      <c r="D6" s="64">
        <v>0</v>
      </c>
      <c r="E6" s="64">
        <v>0</v>
      </c>
      <c r="F6" s="41">
        <v>0</v>
      </c>
      <c r="G6" s="41">
        <v>0</v>
      </c>
      <c r="H6" s="41">
        <v>0</v>
      </c>
      <c r="I6" s="12">
        <v>0</v>
      </c>
    </row>
    <row r="7" spans="1:9">
      <c r="A7" s="65" t="s">
        <v>400</v>
      </c>
      <c r="B7" s="66"/>
      <c r="C7" s="66"/>
      <c r="D7" s="67"/>
      <c r="E7" s="67"/>
      <c r="F7" s="68"/>
      <c r="G7" s="68"/>
      <c r="H7" s="69">
        <f>SUM(H4:H6)</f>
        <v>0</v>
      </c>
      <c r="I7" s="70">
        <f>SUM(I4:I6)</f>
        <v>0</v>
      </c>
    </row>
  </sheetData>
  <customSheetViews>
    <customSheetView guid="{7AE059DB-4A82-45F3-B3C8-A058B7BDCC5A}" showPageBreaks="1" fitToPage="1" showRuler="0">
      <selection activeCell="G25" sqref="G25"/>
      <pageMargins left="0" right="0" top="0" bottom="0" header="0" footer="0"/>
      <pageSetup paperSize="9" scale="57"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K7" sqref="K7"/>
      <pageMargins left="0" right="0" top="0" bottom="0" header="0" footer="0"/>
      <pageSetup paperSize="9" scale="57"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63" orientation="portrait" r:id="rId3"/>
  <headerFooter scaleWithDoc="0">
    <oddHeader>&amp;LVirksomhetsregnskap for bruttobudsjetterte virksomheter i henhold til de statlige regnskapsstandardene (SRS)</oddHeader>
  </headerFooter>
  <ignoredErrors>
    <ignoredError sqref="H7:I7"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23"/>
  <sheetViews>
    <sheetView view="pageLayout" zoomScaleNormal="100" workbookViewId="0">
      <selection activeCell="A2" sqref="A2"/>
    </sheetView>
  </sheetViews>
  <sheetFormatPr baseColWidth="10" defaultColWidth="11.42578125" defaultRowHeight="15" customHeight="1"/>
  <cols>
    <col min="1" max="1" width="48.140625" style="12" customWidth="1"/>
    <col min="2" max="2" width="15.7109375" style="12" customWidth="1"/>
    <col min="3" max="3" width="5.7109375" style="12" customWidth="1"/>
    <col min="4" max="4" width="15.7109375" style="12" customWidth="1"/>
    <col min="5" max="16384" width="11.42578125" style="12"/>
  </cols>
  <sheetData>
    <row r="1" spans="1:4" ht="15" customHeight="1">
      <c r="A1" s="93" t="s">
        <v>419</v>
      </c>
      <c r="B1" s="54"/>
      <c r="C1" s="54"/>
      <c r="D1" s="54"/>
    </row>
    <row r="2" spans="1:4" ht="15" customHeight="1">
      <c r="A2" s="32"/>
    </row>
    <row r="3" spans="1:4" s="28" customFormat="1" ht="15" customHeight="1">
      <c r="A3" s="98"/>
      <c r="B3" s="88">
        <f>Resultatregnskap!C3</f>
        <v>44926</v>
      </c>
      <c r="C3" s="88"/>
      <c r="D3" s="88">
        <f>Resultatregnskap!D3</f>
        <v>44561</v>
      </c>
    </row>
    <row r="4" spans="1:4" ht="15" customHeight="1">
      <c r="A4" s="1" t="s">
        <v>349</v>
      </c>
    </row>
    <row r="5" spans="1:4" ht="15" customHeight="1">
      <c r="A5" s="51" t="s">
        <v>350</v>
      </c>
      <c r="B5" s="56">
        <v>0</v>
      </c>
      <c r="C5" s="56"/>
      <c r="D5" s="56">
        <v>0</v>
      </c>
    </row>
    <row r="6" spans="1:4" ht="15" customHeight="1">
      <c r="A6" s="51" t="s">
        <v>351</v>
      </c>
      <c r="B6" s="56">
        <v>0</v>
      </c>
      <c r="C6" s="56"/>
      <c r="D6" s="56">
        <v>0</v>
      </c>
    </row>
    <row r="7" spans="1:4" ht="15" customHeight="1">
      <c r="A7" s="51" t="s">
        <v>352</v>
      </c>
      <c r="B7" s="56">
        <v>0</v>
      </c>
      <c r="C7" s="56"/>
      <c r="D7" s="56">
        <v>0</v>
      </c>
    </row>
    <row r="8" spans="1:4" ht="15" customHeight="1">
      <c r="A8" s="72" t="s">
        <v>353</v>
      </c>
      <c r="B8" s="56">
        <v>0</v>
      </c>
      <c r="C8" s="56"/>
      <c r="D8" s="56">
        <v>0</v>
      </c>
    </row>
    <row r="9" spans="1:4" ht="15" customHeight="1">
      <c r="A9" s="73" t="s">
        <v>354</v>
      </c>
      <c r="B9" s="31">
        <f>SUM(B5:B8)</f>
        <v>0</v>
      </c>
      <c r="C9" s="31"/>
      <c r="D9" s="31">
        <f>SUM(D5:D8)</f>
        <v>0</v>
      </c>
    </row>
    <row r="10" spans="1:4" ht="15" customHeight="1">
      <c r="A10" s="37"/>
      <c r="B10" s="26"/>
      <c r="C10" s="26"/>
      <c r="D10" s="27"/>
    </row>
    <row r="11" spans="1:4" ht="15" customHeight="1">
      <c r="A11" s="37" t="s">
        <v>355</v>
      </c>
      <c r="B11" s="38"/>
      <c r="C11" s="38"/>
      <c r="D11" s="56"/>
    </row>
    <row r="12" spans="1:4" ht="15" customHeight="1">
      <c r="A12" s="34" t="s">
        <v>356</v>
      </c>
      <c r="B12" s="56">
        <v>0</v>
      </c>
      <c r="C12" s="56"/>
      <c r="D12" s="56">
        <v>0</v>
      </c>
    </row>
    <row r="13" spans="1:4" ht="15" customHeight="1">
      <c r="A13" s="34" t="s">
        <v>357</v>
      </c>
      <c r="B13" s="56">
        <v>0</v>
      </c>
      <c r="C13" s="56"/>
      <c r="D13" s="56">
        <v>0</v>
      </c>
    </row>
    <row r="14" spans="1:4" ht="15" customHeight="1">
      <c r="A14" s="34" t="s">
        <v>358</v>
      </c>
      <c r="B14" s="56">
        <v>0</v>
      </c>
      <c r="C14" s="56"/>
      <c r="D14" s="56">
        <v>0</v>
      </c>
    </row>
    <row r="15" spans="1:4" ht="15" customHeight="1">
      <c r="A15" s="34" t="s">
        <v>359</v>
      </c>
      <c r="B15" s="56">
        <v>0</v>
      </c>
      <c r="C15" s="56"/>
      <c r="D15" s="56">
        <v>0</v>
      </c>
    </row>
    <row r="16" spans="1:4" ht="15" customHeight="1">
      <c r="A16" s="34" t="s">
        <v>360</v>
      </c>
      <c r="B16" s="56">
        <v>0</v>
      </c>
      <c r="C16" s="56"/>
      <c r="D16" s="56">
        <v>0</v>
      </c>
    </row>
    <row r="17" spans="1:4" ht="15" customHeight="1">
      <c r="A17" s="74" t="s">
        <v>361</v>
      </c>
      <c r="B17" s="31">
        <f>SUM(B12:B16)</f>
        <v>0</v>
      </c>
      <c r="C17" s="31"/>
      <c r="D17" s="31">
        <f>SUM(D12:D16)</f>
        <v>0</v>
      </c>
    </row>
    <row r="18" spans="1:4" ht="15" customHeight="1">
      <c r="B18" s="26"/>
      <c r="C18" s="26"/>
      <c r="D18" s="27"/>
    </row>
    <row r="19" spans="1:4" ht="15" customHeight="1">
      <c r="A19" s="30" t="s">
        <v>362</v>
      </c>
      <c r="B19" s="31">
        <f>B9-B17</f>
        <v>0</v>
      </c>
      <c r="C19" s="31"/>
      <c r="D19" s="31">
        <f>D9-D17</f>
        <v>0</v>
      </c>
    </row>
    <row r="23" spans="1:4" ht="15" customHeight="1">
      <c r="A23" s="134"/>
    </row>
  </sheetData>
  <customSheetViews>
    <customSheetView guid="{7AE059DB-4A82-45F3-B3C8-A058B7BDCC5A}" showPageBreaks="1" fitToPage="1" showRuler="0">
      <selection activeCell="G25" sqref="G25"/>
      <pageMargins left="0" right="0" top="0" bottom="0" header="0" footer="0"/>
      <pageSetup paperSize="9" scale="98"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26" sqref="A26"/>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
  <sheetViews>
    <sheetView view="pageLayout" zoomScaleNormal="100" workbookViewId="0">
      <selection activeCell="A2" sqref="A2"/>
    </sheetView>
  </sheetViews>
  <sheetFormatPr baseColWidth="10" defaultColWidth="11.42578125" defaultRowHeight="15.75"/>
  <cols>
    <col min="1" max="1" width="40.7109375" style="12" customWidth="1"/>
    <col min="2" max="2" width="15.7109375" style="12" customWidth="1"/>
    <col min="3" max="3" width="5.7109375" style="12" customWidth="1"/>
    <col min="4" max="4" width="15.7109375" style="12" customWidth="1"/>
    <col min="5" max="16384" width="11.42578125" style="12"/>
  </cols>
  <sheetData>
    <row r="1" spans="1:4">
      <c r="A1" s="102" t="s">
        <v>418</v>
      </c>
      <c r="B1" s="53"/>
      <c r="C1" s="53"/>
      <c r="D1" s="54"/>
    </row>
    <row r="2" spans="1:4">
      <c r="B2" s="1"/>
      <c r="C2" s="1"/>
    </row>
    <row r="3" spans="1:4" s="28" customFormat="1">
      <c r="B3" s="88">
        <f>Resultatregnskap!C3</f>
        <v>44926</v>
      </c>
      <c r="C3" s="88"/>
      <c r="D3" s="88">
        <f>Resultatregnskap!D3</f>
        <v>44561</v>
      </c>
    </row>
    <row r="4" spans="1:4">
      <c r="B4" s="1"/>
      <c r="C4" s="1"/>
    </row>
    <row r="5" spans="1:4">
      <c r="A5" s="12" t="s">
        <v>363</v>
      </c>
      <c r="B5" s="27">
        <v>0</v>
      </c>
      <c r="C5" s="27"/>
      <c r="D5" s="27">
        <v>0</v>
      </c>
    </row>
    <row r="6" spans="1:4">
      <c r="A6" s="12" t="s">
        <v>330</v>
      </c>
      <c r="B6" s="27">
        <v>0</v>
      </c>
      <c r="C6" s="27"/>
      <c r="D6" s="27">
        <v>0</v>
      </c>
    </row>
    <row r="7" spans="1:4">
      <c r="A7" s="30" t="s">
        <v>364</v>
      </c>
      <c r="B7" s="31">
        <f>SUM(B5:B6)</f>
        <v>0</v>
      </c>
      <c r="C7" s="31"/>
      <c r="D7" s="31">
        <f>SUM(D5:D6)</f>
        <v>0</v>
      </c>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10" sqref="A10"/>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31"/>
  <sheetViews>
    <sheetView view="pageLayout" zoomScaleNormal="100" workbookViewId="0">
      <selection activeCell="A2" sqref="A2"/>
    </sheetView>
  </sheetViews>
  <sheetFormatPr baseColWidth="10" defaultColWidth="11.42578125" defaultRowHeight="15.75"/>
  <cols>
    <col min="1" max="1" width="46.28515625" style="12" customWidth="1"/>
    <col min="2" max="2" width="15.7109375" style="12" customWidth="1"/>
    <col min="3" max="3" width="5.7109375" style="12" customWidth="1"/>
    <col min="4" max="4" width="15.7109375" style="12" customWidth="1"/>
    <col min="5" max="16384" width="11.42578125" style="12"/>
  </cols>
  <sheetData>
    <row r="1" spans="1:4">
      <c r="A1" s="102" t="s">
        <v>417</v>
      </c>
      <c r="B1" s="53"/>
      <c r="C1" s="53"/>
      <c r="D1" s="54"/>
    </row>
    <row r="2" spans="1:4">
      <c r="B2" s="1"/>
      <c r="C2" s="1"/>
    </row>
    <row r="3" spans="1:4" s="109" customFormat="1">
      <c r="A3" s="24" t="s">
        <v>365</v>
      </c>
      <c r="B3" s="88"/>
      <c r="C3" s="88"/>
      <c r="D3" s="88"/>
    </row>
    <row r="4" spans="1:4" s="109" customFormat="1">
      <c r="A4" s="28"/>
      <c r="B4" s="88">
        <f>Resultatregnskap!C3</f>
        <v>44926</v>
      </c>
      <c r="C4" s="110"/>
      <c r="D4" s="88">
        <f>Resultatregnskap!D3</f>
        <v>44561</v>
      </c>
    </row>
    <row r="5" spans="1:4">
      <c r="B5" s="1"/>
      <c r="C5" s="1"/>
    </row>
    <row r="6" spans="1:4">
      <c r="A6" s="12" t="s">
        <v>366</v>
      </c>
      <c r="B6" s="27">
        <v>0</v>
      </c>
      <c r="C6" s="27"/>
      <c r="D6" s="27">
        <v>0</v>
      </c>
    </row>
    <row r="7" spans="1:4">
      <c r="A7" s="12" t="s">
        <v>367</v>
      </c>
      <c r="B7" s="27">
        <v>0</v>
      </c>
      <c r="C7" s="27"/>
      <c r="D7" s="27">
        <v>0</v>
      </c>
    </row>
    <row r="8" spans="1:4">
      <c r="A8" s="12" t="s">
        <v>368</v>
      </c>
      <c r="B8" s="27">
        <v>0</v>
      </c>
      <c r="C8" s="27"/>
      <c r="D8" s="27">
        <v>0</v>
      </c>
    </row>
    <row r="9" spans="1:4">
      <c r="A9" s="30" t="s">
        <v>369</v>
      </c>
      <c r="B9" s="31">
        <f>SUM(B6:B8)</f>
        <v>0</v>
      </c>
      <c r="C9" s="31"/>
      <c r="D9" s="31">
        <f>SUM(D6:D8)</f>
        <v>0</v>
      </c>
    </row>
    <row r="10" spans="1:4">
      <c r="B10" s="1"/>
      <c r="C10" s="1"/>
    </row>
    <row r="11" spans="1:4" s="109" customFormat="1">
      <c r="A11" s="24" t="s">
        <v>370</v>
      </c>
      <c r="B11" s="88"/>
      <c r="C11" s="88"/>
      <c r="D11" s="88"/>
    </row>
    <row r="12" spans="1:4" s="109" customFormat="1">
      <c r="A12" s="28"/>
      <c r="B12" s="88">
        <f>B4</f>
        <v>44926</v>
      </c>
      <c r="C12" s="88"/>
      <c r="D12" s="88">
        <f>D4</f>
        <v>44561</v>
      </c>
    </row>
    <row r="13" spans="1:4">
      <c r="B13" s="1"/>
      <c r="C13" s="1"/>
    </row>
    <row r="14" spans="1:4">
      <c r="A14" s="12" t="s">
        <v>366</v>
      </c>
      <c r="B14" s="27">
        <v>0</v>
      </c>
      <c r="C14" s="27"/>
      <c r="D14" s="27">
        <v>0</v>
      </c>
    </row>
    <row r="15" spans="1:4">
      <c r="A15" s="12" t="s">
        <v>367</v>
      </c>
      <c r="B15" s="27">
        <v>0</v>
      </c>
      <c r="C15" s="27"/>
      <c r="D15" s="27">
        <v>0</v>
      </c>
    </row>
    <row r="16" spans="1:4">
      <c r="A16" s="12" t="s">
        <v>368</v>
      </c>
      <c r="B16" s="27">
        <v>0</v>
      </c>
      <c r="C16" s="27"/>
      <c r="D16" s="27">
        <v>0</v>
      </c>
    </row>
    <row r="17" spans="1:4">
      <c r="A17" s="30" t="s">
        <v>371</v>
      </c>
      <c r="B17" s="31">
        <f>SUM(B14:B16)</f>
        <v>0</v>
      </c>
      <c r="C17" s="31"/>
      <c r="D17" s="31">
        <f>SUM(D14:D16)</f>
        <v>0</v>
      </c>
    </row>
    <row r="18" spans="1:4">
      <c r="B18" s="1"/>
      <c r="C18" s="1"/>
    </row>
    <row r="19" spans="1:4">
      <c r="A19" s="25"/>
      <c r="B19" s="1"/>
      <c r="C19" s="1"/>
    </row>
    <row r="20" spans="1:4">
      <c r="A20" s="25"/>
      <c r="B20" s="1"/>
      <c r="C20" s="1"/>
    </row>
    <row r="21" spans="1:4">
      <c r="B21" s="1"/>
      <c r="C21" s="1"/>
    </row>
    <row r="22" spans="1:4">
      <c r="B22" s="1"/>
      <c r="C22" s="1"/>
    </row>
    <row r="23" spans="1:4">
      <c r="B23" s="1"/>
      <c r="C23" s="1"/>
    </row>
    <row r="24" spans="1:4">
      <c r="B24" s="1"/>
      <c r="C24" s="1"/>
    </row>
    <row r="25" spans="1:4">
      <c r="A25" s="25"/>
      <c r="B25" s="1"/>
      <c r="C25" s="1"/>
    </row>
    <row r="26" spans="1:4">
      <c r="B26" s="1"/>
      <c r="C26" s="1"/>
    </row>
    <row r="27" spans="1:4">
      <c r="B27" s="1"/>
      <c r="C27" s="1"/>
    </row>
    <row r="28" spans="1:4">
      <c r="B28" s="1"/>
      <c r="C28" s="1"/>
    </row>
    <row r="29" spans="1:4">
      <c r="A29" s="1"/>
    </row>
    <row r="31" spans="1:4">
      <c r="A31" s="1"/>
    </row>
  </sheetData>
  <customSheetViews>
    <customSheetView guid="{7AE059DB-4A82-45F3-B3C8-A058B7BDCC5A}" showPageBreaks="1" fitToPage="1" showRuler="0">
      <selection activeCell="G25" sqref="G25"/>
      <pageMargins left="0" right="0" top="0" bottom="0" header="0" footer="0"/>
      <pageSetup paperSize="9" scale="88"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3"/>
  <sheetViews>
    <sheetView view="pageLayout" zoomScaleNormal="100" workbookViewId="0">
      <selection activeCell="A2" sqref="A2"/>
    </sheetView>
  </sheetViews>
  <sheetFormatPr baseColWidth="10" defaultColWidth="11.42578125" defaultRowHeight="15.75"/>
  <cols>
    <col min="1" max="1" width="40.7109375" style="12" customWidth="1"/>
    <col min="2" max="2" width="15.7109375" style="12" customWidth="1"/>
    <col min="3" max="3" width="5.7109375" style="12" customWidth="1"/>
    <col min="4" max="4" width="15.7109375" style="12" customWidth="1"/>
    <col min="5" max="16384" width="11.42578125" style="12"/>
  </cols>
  <sheetData>
    <row r="1" spans="1:4">
      <c r="A1" s="102" t="s">
        <v>416</v>
      </c>
      <c r="B1" s="54"/>
      <c r="C1" s="54"/>
      <c r="D1" s="54"/>
    </row>
    <row r="3" spans="1:4" s="28" customFormat="1">
      <c r="A3" s="104"/>
      <c r="B3" s="88">
        <f>Resultatregnskap!C3</f>
        <v>44926</v>
      </c>
      <c r="C3" s="88"/>
      <c r="D3" s="88">
        <f>Resultatregnskap!D3</f>
        <v>44561</v>
      </c>
    </row>
    <row r="4" spans="1:4">
      <c r="A4" s="1"/>
      <c r="B4" s="59"/>
      <c r="C4" s="59"/>
      <c r="D4" s="59"/>
    </row>
    <row r="5" spans="1:4">
      <c r="A5" s="12" t="s">
        <v>372</v>
      </c>
      <c r="B5" s="60">
        <v>0</v>
      </c>
      <c r="C5" s="60"/>
      <c r="D5" s="60">
        <v>0</v>
      </c>
    </row>
    <row r="6" spans="1:4">
      <c r="A6" s="12" t="s">
        <v>373</v>
      </c>
      <c r="B6" s="60">
        <v>0</v>
      </c>
      <c r="C6" s="60"/>
      <c r="D6" s="60">
        <v>0</v>
      </c>
    </row>
    <row r="7" spans="1:4">
      <c r="A7" s="12" t="s">
        <v>374</v>
      </c>
      <c r="B7" s="60">
        <v>0</v>
      </c>
      <c r="C7" s="60"/>
      <c r="D7" s="60">
        <v>0</v>
      </c>
    </row>
    <row r="8" spans="1:4">
      <c r="A8" s="12" t="s">
        <v>375</v>
      </c>
      <c r="B8" s="60">
        <v>0</v>
      </c>
      <c r="C8" s="60"/>
      <c r="D8" s="60">
        <v>0</v>
      </c>
    </row>
    <row r="9" spans="1:4">
      <c r="A9" s="12" t="s">
        <v>376</v>
      </c>
      <c r="B9" s="60">
        <v>0</v>
      </c>
      <c r="C9" s="60"/>
      <c r="D9" s="60">
        <v>0</v>
      </c>
    </row>
    <row r="10" spans="1:4">
      <c r="A10" s="12" t="s">
        <v>377</v>
      </c>
      <c r="B10" s="60">
        <v>0</v>
      </c>
      <c r="C10" s="60"/>
      <c r="D10" s="60">
        <v>0</v>
      </c>
    </row>
    <row r="11" spans="1:4">
      <c r="A11" s="12" t="s">
        <v>158</v>
      </c>
      <c r="B11" s="60">
        <v>0</v>
      </c>
      <c r="C11" s="60"/>
      <c r="D11" s="60">
        <v>0</v>
      </c>
    </row>
    <row r="12" spans="1:4" s="1" customFormat="1">
      <c r="A12" s="105" t="s">
        <v>378</v>
      </c>
      <c r="B12" s="61">
        <f>SUM(B5:B11)</f>
        <v>0</v>
      </c>
      <c r="C12" s="61"/>
      <c r="D12" s="61">
        <f>SUM(D5:D11)</f>
        <v>0</v>
      </c>
    </row>
    <row r="13" spans="1:4">
      <c r="A13" s="25"/>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8"/>
  <sheetViews>
    <sheetView view="pageLayout" zoomScaleNormal="100" workbookViewId="0">
      <selection activeCell="A2" sqref="A2"/>
    </sheetView>
  </sheetViews>
  <sheetFormatPr baseColWidth="10" defaultColWidth="11.42578125" defaultRowHeight="12.75"/>
  <cols>
    <col min="1" max="1" width="56" customWidth="1"/>
    <col min="2" max="2" width="15.7109375" customWidth="1"/>
    <col min="3" max="3" width="5.7109375" customWidth="1"/>
    <col min="4" max="4" width="15.7109375" customWidth="1"/>
  </cols>
  <sheetData>
    <row r="1" spans="1:5" s="11" customFormat="1" ht="15.75">
      <c r="A1" s="102" t="s">
        <v>415</v>
      </c>
      <c r="B1" s="102"/>
      <c r="C1" s="102"/>
      <c r="D1" s="103"/>
      <c r="E1" s="242"/>
    </row>
    <row r="2" spans="1:5" ht="15.75">
      <c r="A2" s="12"/>
      <c r="B2" s="1"/>
      <c r="C2" s="1"/>
      <c r="D2" s="12"/>
    </row>
    <row r="3" spans="1:5" s="11" customFormat="1" ht="15.75">
      <c r="A3" s="28"/>
      <c r="B3" s="88">
        <f>Resultatregnskap!C3</f>
        <v>44926</v>
      </c>
      <c r="C3" s="88"/>
      <c r="D3" s="88">
        <f>Resultatregnskap!D3</f>
        <v>44561</v>
      </c>
      <c r="E3" s="242"/>
    </row>
    <row r="4" spans="1:5" ht="15.75">
      <c r="A4" s="12"/>
      <c r="B4" s="1"/>
      <c r="C4" s="1"/>
      <c r="D4" s="12"/>
    </row>
    <row r="5" spans="1:5" ht="15.75">
      <c r="A5" s="12" t="s">
        <v>379</v>
      </c>
      <c r="B5" s="27">
        <v>0</v>
      </c>
      <c r="C5" s="27"/>
      <c r="D5" s="27">
        <v>0</v>
      </c>
      <c r="E5" s="160"/>
    </row>
    <row r="6" spans="1:5" ht="15.75">
      <c r="A6" s="12" t="s">
        <v>380</v>
      </c>
      <c r="B6" s="27">
        <v>0</v>
      </c>
      <c r="C6" s="27"/>
      <c r="D6" s="27">
        <v>0</v>
      </c>
    </row>
    <row r="7" spans="1:5" ht="15.75">
      <c r="A7" s="30" t="s">
        <v>172</v>
      </c>
      <c r="B7" s="31">
        <f>SUM(B5:B6)</f>
        <v>0</v>
      </c>
      <c r="C7" s="31"/>
      <c r="D7" s="31">
        <f>SUM(D5:D6)</f>
        <v>0</v>
      </c>
    </row>
    <row r="8" spans="1:5" ht="15.75">
      <c r="A8" s="12"/>
      <c r="B8" s="12"/>
      <c r="C8" s="12"/>
      <c r="D8" s="12"/>
    </row>
  </sheetData>
  <customSheetViews>
    <customSheetView guid="{7AE059DB-4A82-45F3-B3C8-A058B7BDCC5A}" showPageBreaks="1" fitToPage="1" showRuler="0">
      <selection activeCell="G25" sqref="G25"/>
      <pageMargins left="0" right="0" top="0" bottom="0" header="0" footer="0"/>
      <pageSetup paperSize="9" scale="7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8"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2"/>
  <sheetViews>
    <sheetView zoomScaleNormal="100" workbookViewId="0">
      <selection activeCell="A2" sqref="A2"/>
    </sheetView>
  </sheetViews>
  <sheetFormatPr baseColWidth="10" defaultColWidth="11.42578125" defaultRowHeight="15.75"/>
  <cols>
    <col min="1" max="1" width="55.140625" style="12" customWidth="1"/>
    <col min="2" max="2" width="15.7109375" style="12" customWidth="1"/>
    <col min="3" max="3" width="5.7109375" style="12" customWidth="1"/>
    <col min="4" max="4" width="15.7109375" style="12" customWidth="1"/>
    <col min="5" max="16384" width="11.42578125" style="12"/>
  </cols>
  <sheetData>
    <row r="1" spans="1:4">
      <c r="A1" s="102" t="s">
        <v>414</v>
      </c>
      <c r="B1" s="54"/>
      <c r="C1" s="54"/>
      <c r="D1" s="54"/>
    </row>
    <row r="3" spans="1:4" s="28" customFormat="1">
      <c r="A3" s="104"/>
      <c r="B3" s="88">
        <f>Resultatregnskap!C3</f>
        <v>44926</v>
      </c>
      <c r="C3" s="88"/>
      <c r="D3" s="88">
        <f>Resultatregnskap!D3</f>
        <v>44561</v>
      </c>
    </row>
    <row r="4" spans="1:4">
      <c r="A4" s="1"/>
      <c r="B4" s="59"/>
      <c r="C4" s="59"/>
      <c r="D4" s="59"/>
    </row>
    <row r="5" spans="1:4">
      <c r="A5" s="12" t="s">
        <v>381</v>
      </c>
      <c r="B5" s="60">
        <v>0</v>
      </c>
      <c r="C5" s="60"/>
      <c r="D5" s="60">
        <v>0</v>
      </c>
    </row>
    <row r="6" spans="1:4">
      <c r="A6" s="12" t="s">
        <v>382</v>
      </c>
      <c r="B6" s="60">
        <v>0</v>
      </c>
      <c r="C6" s="60"/>
      <c r="D6" s="60">
        <v>0</v>
      </c>
    </row>
    <row r="7" spans="1:4">
      <c r="A7" s="12" t="s">
        <v>383</v>
      </c>
      <c r="B7" s="60">
        <v>0</v>
      </c>
      <c r="C7" s="60"/>
      <c r="D7" s="60">
        <v>0</v>
      </c>
    </row>
    <row r="8" spans="1:4">
      <c r="A8" s="12" t="s">
        <v>384</v>
      </c>
      <c r="B8" s="60">
        <v>0</v>
      </c>
      <c r="C8" s="60"/>
      <c r="D8" s="60">
        <v>0</v>
      </c>
    </row>
    <row r="9" spans="1:4">
      <c r="A9" s="12" t="s">
        <v>385</v>
      </c>
      <c r="B9" s="60">
        <v>0</v>
      </c>
      <c r="C9" s="60"/>
      <c r="D9" s="60">
        <v>0</v>
      </c>
    </row>
    <row r="10" spans="1:4">
      <c r="A10" s="12" t="s">
        <v>199</v>
      </c>
      <c r="B10" s="60">
        <v>0</v>
      </c>
      <c r="C10" s="60"/>
      <c r="D10" s="60">
        <v>0</v>
      </c>
    </row>
    <row r="11" spans="1:4">
      <c r="A11" s="105" t="s">
        <v>386</v>
      </c>
      <c r="B11" s="61">
        <f>SUM(B5:B10)</f>
        <v>0</v>
      </c>
      <c r="C11" s="61"/>
      <c r="D11" s="61">
        <f>SUM(D5:D10)</f>
        <v>0</v>
      </c>
    </row>
    <row r="12" spans="1:4">
      <c r="A12" s="25"/>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showGridLines="0" view="pageLayout" zoomScaleNormal="100" workbookViewId="0">
      <selection activeCell="O6" sqref="O6"/>
    </sheetView>
  </sheetViews>
  <sheetFormatPr baseColWidth="10" defaultColWidth="11.42578125" defaultRowHeight="12.75"/>
  <cols>
    <col min="1" max="1" width="12.85546875" style="140" customWidth="1"/>
    <col min="2" max="2" width="15.5703125" style="140" customWidth="1"/>
    <col min="3" max="3" width="14.7109375" style="140" customWidth="1"/>
    <col min="4" max="4" width="14.5703125" style="140" customWidth="1"/>
    <col min="5" max="16384" width="11.42578125" style="140"/>
  </cols>
  <sheetData>
    <row r="1" spans="1:5" ht="15.75">
      <c r="A1" s="460" t="s">
        <v>40</v>
      </c>
      <c r="B1" s="461"/>
      <c r="C1" s="461"/>
      <c r="D1" s="462"/>
      <c r="E1" s="143"/>
    </row>
    <row r="2" spans="1:5" ht="25.5">
      <c r="A2" s="144" t="s">
        <v>41</v>
      </c>
      <c r="B2" s="145" t="s">
        <v>42</v>
      </c>
      <c r="C2" s="146" t="s">
        <v>43</v>
      </c>
      <c r="D2" s="147" t="s">
        <v>44</v>
      </c>
    </row>
    <row r="3" spans="1:5">
      <c r="A3" s="148" t="s">
        <v>37</v>
      </c>
      <c r="B3" s="149"/>
      <c r="C3" s="150"/>
      <c r="D3" s="149">
        <f>B3+C3</f>
        <v>0</v>
      </c>
    </row>
    <row r="4" spans="1:5">
      <c r="A4" s="148" t="s">
        <v>37</v>
      </c>
      <c r="B4" s="151"/>
      <c r="C4" s="141"/>
      <c r="D4" s="151">
        <f>B4+C4</f>
        <v>0</v>
      </c>
    </row>
    <row r="5" spans="1:5">
      <c r="A5" s="148" t="s">
        <v>37</v>
      </c>
      <c r="B5" s="151"/>
      <c r="C5" s="141"/>
      <c r="D5" s="151">
        <f>B5+C5</f>
        <v>0</v>
      </c>
    </row>
    <row r="6" spans="1:5">
      <c r="A6" s="152" t="s">
        <v>37</v>
      </c>
      <c r="B6" s="153"/>
      <c r="C6" s="142"/>
      <c r="D6" s="153">
        <f>B6+C6</f>
        <v>0</v>
      </c>
    </row>
  </sheetData>
  <mergeCells count="1">
    <mergeCell ref="A1:D1"/>
  </mergeCells>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A9BF-2799-4C9B-B0CE-77BA1B5DA5E8}">
  <sheetPr>
    <pageSetUpPr fitToPage="1"/>
  </sheetPr>
  <dimension ref="A1:N48"/>
  <sheetViews>
    <sheetView showGridLines="0" view="pageLayout" zoomScale="110" zoomScaleNormal="110" zoomScalePageLayoutView="110" workbookViewId="0">
      <selection activeCell="G14" sqref="G14"/>
    </sheetView>
  </sheetViews>
  <sheetFormatPr baseColWidth="10" defaultColWidth="11.42578125" defaultRowHeight="12.75"/>
  <cols>
    <col min="1" max="1" width="12.28515625" style="232" customWidth="1"/>
    <col min="2" max="2" width="22.85546875" style="232" customWidth="1"/>
    <col min="3" max="3" width="18" style="232" customWidth="1"/>
    <col min="4" max="4" width="18.28515625" style="232" customWidth="1"/>
    <col min="5" max="5" width="20" style="232" customWidth="1"/>
    <col min="6" max="6" width="19.140625" style="232" customWidth="1"/>
    <col min="7" max="7" width="18.7109375" style="232" customWidth="1"/>
    <col min="8" max="8" width="12.5703125" style="232" customWidth="1"/>
    <col min="9" max="9" width="21.5703125" style="232" customWidth="1"/>
    <col min="10" max="10" width="25.42578125" style="232" customWidth="1"/>
    <col min="11" max="11" width="18" style="232" customWidth="1"/>
    <col min="12" max="12" width="15.42578125" style="232" customWidth="1"/>
    <col min="13" max="13" width="16.28515625" style="232" customWidth="1"/>
    <col min="14" max="16384" width="11.42578125" style="140"/>
  </cols>
  <sheetData>
    <row r="1" spans="1:14" ht="15.75" customHeight="1">
      <c r="A1" s="463" t="s">
        <v>45</v>
      </c>
      <c r="B1" s="464"/>
      <c r="C1" s="464"/>
      <c r="D1" s="464"/>
      <c r="E1" s="464"/>
      <c r="F1" s="464"/>
      <c r="G1" s="464"/>
      <c r="H1" s="220"/>
      <c r="I1" s="220"/>
      <c r="J1" s="220"/>
      <c r="K1" s="220"/>
      <c r="L1" s="219"/>
      <c r="M1" s="219"/>
    </row>
    <row r="2" spans="1:14" ht="51">
      <c r="A2" s="221" t="s">
        <v>41</v>
      </c>
      <c r="B2" s="221" t="s">
        <v>46</v>
      </c>
      <c r="C2" s="221" t="s">
        <v>47</v>
      </c>
      <c r="D2" s="222" t="s">
        <v>48</v>
      </c>
      <c r="E2" s="221" t="s">
        <v>49</v>
      </c>
      <c r="F2" s="221" t="s">
        <v>50</v>
      </c>
      <c r="G2" s="221" t="s">
        <v>51</v>
      </c>
      <c r="H2" s="221" t="s">
        <v>52</v>
      </c>
      <c r="I2" s="221" t="s">
        <v>53</v>
      </c>
      <c r="J2" s="221" t="s">
        <v>54</v>
      </c>
      <c r="K2" s="221" t="s">
        <v>55</v>
      </c>
      <c r="L2" s="140"/>
      <c r="M2" s="140"/>
    </row>
    <row r="3" spans="1:14" ht="15" customHeight="1">
      <c r="A3" s="223" t="s">
        <v>56</v>
      </c>
      <c r="B3" s="148"/>
      <c r="C3" s="151"/>
      <c r="D3" s="141"/>
      <c r="E3" s="149">
        <f t="shared" ref="E3:E9" si="0">C3+D3</f>
        <v>0</v>
      </c>
      <c r="F3" s="141"/>
      <c r="G3" s="149"/>
      <c r="H3" s="149"/>
      <c r="I3" s="149">
        <f>E3+F3+G3+H3</f>
        <v>0</v>
      </c>
      <c r="J3" s="141" t="s">
        <v>57</v>
      </c>
      <c r="K3" s="151"/>
      <c r="L3" s="140"/>
      <c r="M3" s="140"/>
    </row>
    <row r="4" spans="1:14" ht="15" customHeight="1">
      <c r="A4" s="148" t="s">
        <v>58</v>
      </c>
      <c r="B4" s="148"/>
      <c r="C4" s="224"/>
      <c r="D4" s="141"/>
      <c r="E4" s="151">
        <f t="shared" si="0"/>
        <v>0</v>
      </c>
      <c r="F4" s="141"/>
      <c r="G4" s="151"/>
      <c r="H4" s="236"/>
      <c r="I4" s="151">
        <f t="shared" ref="I4:I7" si="1">E4+F4+G4+H4</f>
        <v>0</v>
      </c>
      <c r="J4" s="141" t="s">
        <v>57</v>
      </c>
      <c r="K4" s="151"/>
      <c r="L4" s="140"/>
      <c r="M4" s="140"/>
    </row>
    <row r="5" spans="1:14" ht="15" customHeight="1">
      <c r="A5" s="148" t="s">
        <v>58</v>
      </c>
      <c r="B5" s="226" t="s">
        <v>59</v>
      </c>
      <c r="C5" s="224"/>
      <c r="D5" s="141"/>
      <c r="E5" s="151">
        <f t="shared" si="0"/>
        <v>0</v>
      </c>
      <c r="F5" s="141"/>
      <c r="G5" s="151"/>
      <c r="H5" s="236"/>
      <c r="I5" s="151">
        <f t="shared" si="1"/>
        <v>0</v>
      </c>
      <c r="J5" s="141" t="s">
        <v>57</v>
      </c>
      <c r="K5" s="151"/>
      <c r="L5" s="140"/>
      <c r="M5" s="140"/>
    </row>
    <row r="6" spans="1:14" ht="15" customHeight="1">
      <c r="A6" s="148" t="s">
        <v>60</v>
      </c>
      <c r="B6" s="226"/>
      <c r="C6" s="224"/>
      <c r="D6" s="141"/>
      <c r="E6" s="151">
        <f t="shared" si="0"/>
        <v>0</v>
      </c>
      <c r="F6" s="141"/>
      <c r="G6" s="151"/>
      <c r="H6" s="236"/>
      <c r="I6" s="151">
        <f t="shared" si="1"/>
        <v>0</v>
      </c>
      <c r="J6" s="341"/>
      <c r="K6" s="238"/>
      <c r="L6" s="140"/>
      <c r="M6" s="140"/>
    </row>
    <row r="7" spans="1:14" ht="15" customHeight="1">
      <c r="A7" s="148" t="s">
        <v>60</v>
      </c>
      <c r="B7" s="226" t="s">
        <v>61</v>
      </c>
      <c r="C7" s="224"/>
      <c r="D7" s="141"/>
      <c r="E7" s="151">
        <f t="shared" si="0"/>
        <v>0</v>
      </c>
      <c r="F7" s="141"/>
      <c r="G7" s="151"/>
      <c r="H7" s="236"/>
      <c r="I7" s="236">
        <f t="shared" si="1"/>
        <v>0</v>
      </c>
      <c r="J7" s="342" t="s">
        <v>62</v>
      </c>
      <c r="K7" s="151"/>
      <c r="L7" s="140"/>
      <c r="M7" s="140"/>
    </row>
    <row r="8" spans="1:14" ht="15" customHeight="1">
      <c r="A8" s="225" t="s">
        <v>63</v>
      </c>
      <c r="B8" s="226"/>
      <c r="C8" s="151"/>
      <c r="D8" s="141"/>
      <c r="E8" s="151">
        <f t="shared" si="0"/>
        <v>0</v>
      </c>
      <c r="F8" s="188" t="s">
        <v>64</v>
      </c>
      <c r="G8" s="148" t="s">
        <v>64</v>
      </c>
      <c r="H8" s="237" t="s">
        <v>64</v>
      </c>
      <c r="I8" s="225" t="s">
        <v>64</v>
      </c>
      <c r="J8" s="341"/>
      <c r="K8" s="238"/>
      <c r="L8" s="140"/>
      <c r="M8" s="140"/>
    </row>
    <row r="9" spans="1:14" ht="15" customHeight="1">
      <c r="A9" s="233" t="s">
        <v>65</v>
      </c>
      <c r="B9" s="234" t="s">
        <v>66</v>
      </c>
      <c r="C9" s="151"/>
      <c r="D9" s="141"/>
      <c r="E9" s="151">
        <f t="shared" si="0"/>
        <v>0</v>
      </c>
      <c r="F9" s="235" t="s">
        <v>64</v>
      </c>
      <c r="G9" s="239" t="s">
        <v>64</v>
      </c>
      <c r="H9" s="239" t="s">
        <v>64</v>
      </c>
      <c r="I9" s="233" t="s">
        <v>64</v>
      </c>
      <c r="J9" s="240"/>
      <c r="K9" s="241"/>
      <c r="L9" s="140"/>
      <c r="M9" s="140"/>
    </row>
    <row r="10" spans="1:14" ht="26.45" customHeight="1">
      <c r="A10" s="465" t="s">
        <v>67</v>
      </c>
      <c r="B10" s="466"/>
      <c r="C10" s="466"/>
      <c r="D10" s="466"/>
      <c r="E10" s="466"/>
      <c r="F10" s="466"/>
      <c r="G10" s="466"/>
      <c r="H10" s="466"/>
      <c r="I10" s="467"/>
      <c r="J10" s="466"/>
      <c r="K10" s="468"/>
      <c r="L10" s="340"/>
      <c r="M10" s="340"/>
    </row>
    <row r="11" spans="1:14" ht="12.75" customHeight="1">
      <c r="A11" s="227"/>
      <c r="B11" s="227"/>
      <c r="C11" s="227"/>
      <c r="D11" s="227"/>
      <c r="E11" s="140"/>
      <c r="F11" s="140"/>
      <c r="G11" s="140"/>
      <c r="H11" s="140"/>
      <c r="I11" s="140"/>
      <c r="J11" s="140"/>
      <c r="K11" s="140"/>
      <c r="L11" s="140"/>
      <c r="M11" s="140"/>
    </row>
    <row r="12" spans="1:14" ht="15.75" customHeight="1">
      <c r="A12" s="469" t="s">
        <v>68</v>
      </c>
      <c r="B12" s="470"/>
      <c r="C12" s="470"/>
      <c r="D12" s="470"/>
      <c r="E12" s="470"/>
      <c r="F12" s="470"/>
      <c r="G12" s="470"/>
      <c r="H12" s="470"/>
      <c r="I12" s="470"/>
      <c r="J12" s="470"/>
      <c r="K12" s="470"/>
      <c r="L12" s="340"/>
      <c r="M12" s="340"/>
      <c r="N12" s="242"/>
    </row>
    <row r="13" spans="1:14" ht="51">
      <c r="A13" s="221" t="s">
        <v>41</v>
      </c>
      <c r="B13" s="339" t="s">
        <v>18</v>
      </c>
      <c r="C13" s="339" t="s">
        <v>69</v>
      </c>
      <c r="D13" s="339" t="s">
        <v>70</v>
      </c>
      <c r="E13" s="140"/>
      <c r="F13" s="140"/>
      <c r="G13" s="140"/>
      <c r="H13" s="140"/>
      <c r="I13" s="140"/>
      <c r="J13" s="140"/>
      <c r="K13" s="140"/>
      <c r="L13" s="140"/>
      <c r="M13" s="140"/>
      <c r="N13" s="242"/>
    </row>
    <row r="14" spans="1:14" ht="15" customHeight="1">
      <c r="A14" s="148" t="s">
        <v>71</v>
      </c>
      <c r="B14" s="338"/>
      <c r="C14" s="141"/>
      <c r="D14" s="151">
        <f>B14+C14</f>
        <v>0</v>
      </c>
      <c r="E14" s="140"/>
      <c r="F14" s="140"/>
      <c r="G14" s="140"/>
      <c r="H14" s="140"/>
      <c r="I14" s="140"/>
      <c r="J14" s="140"/>
      <c r="K14" s="140"/>
      <c r="L14" s="140"/>
      <c r="M14" s="140"/>
      <c r="N14" s="242"/>
    </row>
    <row r="15" spans="1:14" ht="15.75" customHeight="1">
      <c r="A15" s="148" t="s">
        <v>37</v>
      </c>
      <c r="B15" s="338"/>
      <c r="C15" s="141"/>
      <c r="D15" s="151">
        <f>B15+C15</f>
        <v>0</v>
      </c>
      <c r="E15" s="140"/>
      <c r="F15" s="140"/>
      <c r="G15" s="140"/>
      <c r="H15" s="140"/>
      <c r="I15" s="140"/>
      <c r="J15" s="140"/>
      <c r="K15" s="140"/>
      <c r="L15" s="140"/>
      <c r="M15" s="140"/>
      <c r="N15" s="242"/>
    </row>
    <row r="16" spans="1:14" ht="15" customHeight="1">
      <c r="A16" s="152" t="s">
        <v>37</v>
      </c>
      <c r="B16" s="337"/>
      <c r="C16" s="142"/>
      <c r="D16" s="153">
        <f>B16+C16</f>
        <v>0</v>
      </c>
      <c r="E16" s="140"/>
      <c r="F16" s="140"/>
      <c r="G16" s="140"/>
      <c r="H16" s="140"/>
      <c r="I16" s="140"/>
      <c r="J16" s="140"/>
      <c r="K16" s="140"/>
      <c r="L16" s="140"/>
      <c r="M16" s="140"/>
      <c r="N16" s="242"/>
    </row>
    <row r="17" spans="1:14" ht="15" customHeight="1">
      <c r="A17" s="469" t="s">
        <v>72</v>
      </c>
      <c r="B17" s="470"/>
      <c r="C17" s="470"/>
      <c r="D17" s="470"/>
      <c r="E17" s="470"/>
      <c r="F17" s="470"/>
      <c r="G17" s="470"/>
      <c r="H17" s="470"/>
      <c r="I17" s="470"/>
      <c r="J17" s="470"/>
      <c r="K17" s="470"/>
      <c r="L17" s="140"/>
      <c r="M17" s="140"/>
      <c r="N17" s="242"/>
    </row>
    <row r="18" spans="1:14">
      <c r="A18" s="140"/>
      <c r="B18" s="140"/>
      <c r="C18" s="140"/>
      <c r="D18" s="140"/>
      <c r="E18" s="140"/>
      <c r="F18" s="140"/>
      <c r="G18" s="140"/>
      <c r="H18" s="140"/>
      <c r="I18" s="140"/>
      <c r="J18" s="140"/>
      <c r="K18" s="140"/>
      <c r="L18" s="140"/>
      <c r="M18" s="140"/>
      <c r="N18" s="242"/>
    </row>
    <row r="19" spans="1:14">
      <c r="A19" s="140"/>
      <c r="B19" s="140"/>
      <c r="C19" s="140"/>
      <c r="D19" s="140"/>
      <c r="E19" s="140"/>
      <c r="F19" s="140"/>
      <c r="G19" s="140"/>
      <c r="H19" s="140"/>
      <c r="I19" s="140"/>
      <c r="J19" s="140"/>
      <c r="K19" s="140"/>
      <c r="L19" s="140"/>
      <c r="M19" s="140"/>
      <c r="N19" s="242"/>
    </row>
    <row r="20" spans="1:14">
      <c r="A20" s="140"/>
      <c r="B20" s="140"/>
      <c r="C20" s="140"/>
      <c r="D20" s="140"/>
      <c r="E20" s="140"/>
      <c r="F20" s="140"/>
      <c r="G20" s="140"/>
      <c r="H20" s="140"/>
      <c r="I20" s="140"/>
      <c r="J20" s="140"/>
      <c r="K20" s="140"/>
      <c r="L20" s="140"/>
      <c r="M20" s="140"/>
      <c r="N20" s="242"/>
    </row>
    <row r="21" spans="1:14">
      <c r="A21" s="140"/>
      <c r="B21" s="140"/>
      <c r="C21" s="140"/>
      <c r="D21" s="140"/>
      <c r="E21" s="140"/>
      <c r="F21" s="140"/>
      <c r="G21" s="140"/>
      <c r="H21" s="140"/>
      <c r="I21" s="140"/>
      <c r="J21" s="140"/>
      <c r="K21" s="140"/>
      <c r="L21" s="140"/>
      <c r="M21" s="140"/>
      <c r="N21" s="242"/>
    </row>
    <row r="22" spans="1:14">
      <c r="A22" s="140"/>
      <c r="B22" s="140"/>
      <c r="C22" s="140"/>
      <c r="D22" s="140"/>
      <c r="E22" s="140"/>
      <c r="F22" s="140"/>
      <c r="G22" s="140"/>
      <c r="H22" s="140"/>
      <c r="I22" s="140"/>
      <c r="J22" s="140"/>
      <c r="K22" s="140"/>
      <c r="L22" s="140"/>
      <c r="M22" s="140"/>
      <c r="N22" s="242"/>
    </row>
    <row r="23" spans="1:14">
      <c r="A23" s="140"/>
      <c r="B23" s="140"/>
      <c r="C23" s="140"/>
      <c r="D23" s="140"/>
      <c r="E23" s="140"/>
      <c r="F23" s="140"/>
      <c r="G23" s="140"/>
      <c r="H23" s="140"/>
      <c r="I23" s="140"/>
      <c r="J23" s="140"/>
      <c r="K23" s="140"/>
      <c r="L23" s="140"/>
      <c r="M23" s="140"/>
      <c r="N23" s="242"/>
    </row>
    <row r="24" spans="1:14">
      <c r="N24" s="242"/>
    </row>
    <row r="25" spans="1:14" ht="21" customHeight="1">
      <c r="A25" s="242"/>
      <c r="B25" s="242"/>
      <c r="C25" s="242"/>
      <c r="D25" s="242"/>
      <c r="E25" s="242"/>
      <c r="F25" s="242"/>
      <c r="G25" s="242"/>
      <c r="H25" s="242"/>
      <c r="I25" s="242"/>
      <c r="J25" s="242"/>
      <c r="K25" s="242"/>
      <c r="L25" s="242"/>
      <c r="M25" s="242"/>
      <c r="N25" s="242"/>
    </row>
    <row r="26" spans="1:14" ht="21" customHeight="1">
      <c r="N26" s="242"/>
    </row>
    <row r="27" spans="1:14">
      <c r="N27" s="242"/>
    </row>
    <row r="28" spans="1:14" ht="15.75" customHeight="1">
      <c r="N28" s="242"/>
    </row>
    <row r="29" spans="1:14" ht="19.5" customHeight="1">
      <c r="N29" s="242"/>
    </row>
    <row r="30" spans="1:14" ht="15.75" customHeight="1">
      <c r="N30" s="242"/>
    </row>
    <row r="31" spans="1:14" ht="15">
      <c r="A31" s="228"/>
      <c r="B31" s="140"/>
      <c r="C31" s="140"/>
      <c r="D31" s="140"/>
      <c r="E31" s="140"/>
      <c r="F31" s="140"/>
      <c r="G31" s="140"/>
      <c r="H31" s="140"/>
      <c r="I31" s="140"/>
      <c r="J31" s="140"/>
      <c r="K31" s="140"/>
      <c r="L31" s="140"/>
      <c r="M31" s="140"/>
      <c r="N31" s="242"/>
    </row>
    <row r="32" spans="1:14" ht="15">
      <c r="A32" s="228"/>
      <c r="B32" s="140"/>
      <c r="C32" s="140"/>
      <c r="D32" s="140"/>
      <c r="E32" s="140"/>
      <c r="F32" s="140"/>
      <c r="G32" s="140"/>
      <c r="H32" s="140"/>
      <c r="I32" s="140"/>
      <c r="J32" s="140"/>
      <c r="K32" s="140"/>
      <c r="L32" s="140"/>
      <c r="M32" s="140"/>
      <c r="N32" s="242"/>
    </row>
    <row r="33" spans="1:14" ht="15">
      <c r="A33" s="228"/>
      <c r="B33" s="140"/>
      <c r="C33" s="140"/>
      <c r="D33" s="140"/>
      <c r="E33" s="140"/>
      <c r="F33" s="140"/>
      <c r="G33" s="140"/>
      <c r="H33" s="140"/>
      <c r="I33" s="140"/>
      <c r="J33" s="140"/>
      <c r="K33" s="140"/>
      <c r="L33" s="140"/>
      <c r="M33" s="140"/>
    </row>
    <row r="34" spans="1:14">
      <c r="B34" s="140"/>
      <c r="C34" s="140"/>
      <c r="D34" s="140"/>
      <c r="E34" s="140"/>
      <c r="F34" s="140"/>
      <c r="G34" s="140"/>
      <c r="H34" s="140"/>
      <c r="I34" s="140"/>
      <c r="J34" s="140"/>
      <c r="K34" s="140"/>
      <c r="L34" s="140"/>
      <c r="M34" s="140"/>
    </row>
    <row r="35" spans="1:14" ht="15">
      <c r="A35" s="336"/>
      <c r="B35" s="140"/>
      <c r="C35" s="140"/>
      <c r="D35" s="140"/>
      <c r="E35" s="140"/>
      <c r="F35" s="140"/>
      <c r="G35" s="140"/>
      <c r="H35" s="140"/>
      <c r="I35" s="140"/>
      <c r="J35" s="140"/>
      <c r="K35" s="140"/>
      <c r="L35" s="140"/>
      <c r="M35" s="140"/>
    </row>
    <row r="36" spans="1:14" ht="15">
      <c r="A36" s="336"/>
      <c r="H36" s="140"/>
      <c r="I36" s="140"/>
      <c r="J36" s="140"/>
      <c r="K36" s="140"/>
      <c r="L36" s="140"/>
      <c r="M36" s="140"/>
    </row>
    <row r="37" spans="1:14" ht="15">
      <c r="A37" s="336"/>
      <c r="B37" s="229"/>
      <c r="C37" s="229"/>
      <c r="D37" s="230"/>
    </row>
    <row r="38" spans="1:14" ht="15">
      <c r="A38" s="336"/>
      <c r="B38" s="231"/>
      <c r="C38" s="231"/>
      <c r="D38" s="231"/>
      <c r="H38" s="140"/>
    </row>
    <row r="39" spans="1:14" ht="15">
      <c r="A39" s="336"/>
      <c r="C39" s="335"/>
    </row>
    <row r="40" spans="1:14">
      <c r="A40" s="335"/>
      <c r="C40" s="335"/>
      <c r="D40" s="335"/>
    </row>
    <row r="41" spans="1:14" ht="15">
      <c r="A41" s="228"/>
      <c r="B41" s="335"/>
      <c r="C41" s="335"/>
      <c r="D41" s="335"/>
      <c r="H41" s="140"/>
    </row>
    <row r="42" spans="1:14">
      <c r="A42" s="335"/>
      <c r="B42" s="335"/>
      <c r="C42" s="231"/>
      <c r="D42" s="335"/>
    </row>
    <row r="43" spans="1:14">
      <c r="N43" s="334"/>
    </row>
    <row r="44" spans="1:14">
      <c r="A44" s="242"/>
      <c r="B44" s="242"/>
      <c r="C44" s="242"/>
      <c r="D44" s="242"/>
      <c r="E44" s="242"/>
      <c r="F44" s="242"/>
      <c r="G44" s="242"/>
      <c r="H44" s="242"/>
      <c r="I44" s="242"/>
      <c r="J44" s="242"/>
      <c r="K44" s="242"/>
      <c r="L44" s="242"/>
      <c r="M44" s="242"/>
      <c r="N44" s="242"/>
    </row>
    <row r="45" spans="1:14">
      <c r="A45" s="242"/>
      <c r="B45" s="242"/>
      <c r="C45" s="242"/>
      <c r="D45" s="242"/>
      <c r="E45" s="242"/>
      <c r="F45" s="242"/>
      <c r="G45" s="242"/>
      <c r="H45" s="242"/>
      <c r="I45" s="242"/>
      <c r="J45" s="242"/>
      <c r="K45" s="242"/>
      <c r="L45" s="242"/>
      <c r="M45" s="242"/>
      <c r="N45" s="242"/>
    </row>
    <row r="46" spans="1:14">
      <c r="A46" s="140"/>
      <c r="B46" s="140"/>
      <c r="C46" s="140"/>
      <c r="D46" s="140"/>
      <c r="E46" s="140"/>
      <c r="F46" s="140"/>
      <c r="G46" s="140"/>
      <c r="H46" s="140"/>
      <c r="I46" s="140"/>
      <c r="J46" s="140"/>
      <c r="K46" s="140"/>
      <c r="L46" s="140"/>
      <c r="M46" s="140"/>
    </row>
    <row r="47" spans="1:14">
      <c r="A47" s="242"/>
      <c r="B47" s="242"/>
      <c r="C47" s="242"/>
      <c r="D47" s="242"/>
      <c r="E47" s="242"/>
      <c r="F47" s="242"/>
      <c r="G47" s="242"/>
      <c r="H47" s="242"/>
      <c r="I47" s="242"/>
      <c r="J47" s="242"/>
      <c r="K47" s="242"/>
      <c r="L47" s="242"/>
      <c r="M47" s="242"/>
      <c r="N47" s="242"/>
    </row>
    <row r="48" spans="1:14">
      <c r="A48" s="242"/>
      <c r="B48" s="242"/>
      <c r="C48" s="242"/>
      <c r="D48" s="242"/>
      <c r="E48" s="242"/>
      <c r="F48" s="242"/>
      <c r="G48" s="242"/>
      <c r="H48" s="242"/>
      <c r="I48" s="242"/>
      <c r="J48" s="242"/>
      <c r="K48" s="242"/>
      <c r="L48" s="242"/>
      <c r="M48" s="242"/>
      <c r="N48" s="242"/>
    </row>
  </sheetData>
  <mergeCells count="4">
    <mergeCell ref="A1:G1"/>
    <mergeCell ref="A10:K10"/>
    <mergeCell ref="A12:K12"/>
    <mergeCell ref="A17:K17"/>
  </mergeCells>
  <pageMargins left="0.23622047244094491" right="0.23622047244094491" top="0.55118110236220474" bottom="0.55118110236220474" header="0.31496062992125984" footer="0.31496062992125984"/>
  <pageSetup paperSize="9" scale="70" orientation="landscape" r:id="rId1"/>
  <headerFooter>
    <oddHeader>&amp;LVirksomhetsregnskap for bruttobudsjetterte virksomheter i henhold til de statlige regnskapsstandardene (SRS)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82A33-8798-4A37-810A-9C74323D7450}">
  <sheetPr>
    <pageSetUpPr fitToPage="1"/>
  </sheetPr>
  <dimension ref="A1:G65"/>
  <sheetViews>
    <sheetView showGridLines="0" zoomScaleNormal="100" workbookViewId="0">
      <selection activeCell="G47" sqref="G47"/>
    </sheetView>
  </sheetViews>
  <sheetFormatPr baseColWidth="10" defaultColWidth="11.42578125" defaultRowHeight="15"/>
  <cols>
    <col min="1" max="1" width="58.5703125" style="354" customWidth="1"/>
    <col min="2" max="4" width="13.7109375" style="354" customWidth="1"/>
    <col min="5" max="5" width="11.42578125" style="354" customWidth="1"/>
    <col min="6" max="6" width="11.42578125" style="384"/>
    <col min="7" max="7" width="11.42578125" style="385" customWidth="1"/>
    <col min="8" max="8" width="11.42578125" style="354" customWidth="1"/>
    <col min="9" max="16384" width="11.42578125" style="354"/>
  </cols>
  <sheetData>
    <row r="1" spans="1:7" ht="37.5" customHeight="1">
      <c r="A1" s="353" t="s">
        <v>389</v>
      </c>
      <c r="B1" s="353"/>
      <c r="C1" s="154"/>
      <c r="D1" s="155"/>
      <c r="F1" s="354"/>
      <c r="G1" s="354"/>
    </row>
    <row r="2" spans="1:7">
      <c r="A2" s="355"/>
      <c r="B2" s="356" t="s">
        <v>4</v>
      </c>
      <c r="C2" s="357">
        <v>2022</v>
      </c>
      <c r="D2" s="358">
        <v>2021</v>
      </c>
      <c r="F2" s="354"/>
      <c r="G2" s="354"/>
    </row>
    <row r="3" spans="1:7">
      <c r="A3" s="359" t="s">
        <v>73</v>
      </c>
      <c r="B3" s="360"/>
      <c r="C3" s="361"/>
      <c r="D3" s="362"/>
      <c r="F3" s="354"/>
      <c r="G3" s="354"/>
    </row>
    <row r="4" spans="1:7">
      <c r="A4" s="363" t="s">
        <v>74</v>
      </c>
      <c r="B4" s="364"/>
      <c r="C4" s="365"/>
      <c r="D4" s="366"/>
      <c r="F4" s="354"/>
      <c r="G4" s="354"/>
    </row>
    <row r="5" spans="1:7">
      <c r="A5" s="363" t="s">
        <v>75</v>
      </c>
      <c r="B5" s="364"/>
      <c r="C5" s="365"/>
      <c r="D5" s="366"/>
      <c r="F5" s="354"/>
      <c r="G5" s="354"/>
    </row>
    <row r="6" spans="1:7">
      <c r="A6" s="363" t="s">
        <v>76</v>
      </c>
      <c r="B6" s="364"/>
      <c r="C6" s="365"/>
      <c r="D6" s="366"/>
      <c r="F6" s="354"/>
      <c r="G6" s="354"/>
    </row>
    <row r="7" spans="1:7">
      <c r="A7" s="367" t="s">
        <v>77</v>
      </c>
      <c r="B7" s="364"/>
      <c r="C7" s="365"/>
      <c r="D7" s="366"/>
      <c r="F7" s="354"/>
      <c r="G7" s="354"/>
    </row>
    <row r="8" spans="1:7">
      <c r="A8" s="368" t="s">
        <v>78</v>
      </c>
      <c r="B8" s="369"/>
      <c r="C8" s="370">
        <f>SUM(C4:C7)</f>
        <v>0</v>
      </c>
      <c r="D8" s="371">
        <f>SUM(D4:D7)</f>
        <v>0</v>
      </c>
      <c r="F8" s="354"/>
      <c r="G8" s="354"/>
    </row>
    <row r="9" spans="1:7">
      <c r="A9" s="368"/>
      <c r="B9" s="372"/>
      <c r="C9" s="365"/>
      <c r="D9" s="366"/>
      <c r="F9" s="354"/>
      <c r="G9" s="354"/>
    </row>
    <row r="10" spans="1:7">
      <c r="A10" s="359" t="s">
        <v>79</v>
      </c>
      <c r="B10" s="373"/>
      <c r="C10" s="361"/>
      <c r="D10" s="362"/>
      <c r="F10" s="354"/>
      <c r="G10" s="354"/>
    </row>
    <row r="11" spans="1:7">
      <c r="A11" s="363" t="s">
        <v>80</v>
      </c>
      <c r="B11" s="364"/>
      <c r="C11" s="365"/>
      <c r="D11" s="366"/>
      <c r="E11" s="156"/>
      <c r="F11" s="156"/>
      <c r="G11" s="156"/>
    </row>
    <row r="12" spans="1:7">
      <c r="A12" s="363" t="s">
        <v>81</v>
      </c>
      <c r="B12" s="364"/>
      <c r="C12" s="365"/>
      <c r="D12" s="366"/>
      <c r="F12" s="354"/>
      <c r="G12" s="354"/>
    </row>
    <row r="13" spans="1:7">
      <c r="A13" s="374" t="s">
        <v>82</v>
      </c>
      <c r="B13" s="369"/>
      <c r="C13" s="370">
        <f>SUM(C11:C12)</f>
        <v>0</v>
      </c>
      <c r="D13" s="371">
        <f>SUM(D11:D12)</f>
        <v>0</v>
      </c>
      <c r="F13" s="354"/>
      <c r="G13" s="354"/>
    </row>
    <row r="14" spans="1:7">
      <c r="A14" s="368"/>
      <c r="B14" s="372"/>
      <c r="C14" s="365"/>
      <c r="D14" s="366"/>
      <c r="F14" s="354"/>
      <c r="G14" s="354"/>
    </row>
    <row r="15" spans="1:7" ht="15.75" thickBot="1">
      <c r="A15" s="375" t="s">
        <v>83</v>
      </c>
      <c r="B15" s="376"/>
      <c r="C15" s="377">
        <f>C13-C8</f>
        <v>0</v>
      </c>
      <c r="D15" s="378">
        <f>D13-D8</f>
        <v>0</v>
      </c>
      <c r="F15" s="354"/>
      <c r="G15" s="354"/>
    </row>
    <row r="16" spans="1:7">
      <c r="A16" s="368"/>
      <c r="B16" s="372"/>
      <c r="C16" s="365"/>
      <c r="D16" s="366"/>
      <c r="F16" s="354"/>
      <c r="G16" s="354"/>
    </row>
    <row r="17" spans="1:7">
      <c r="A17" s="359" t="s">
        <v>84</v>
      </c>
      <c r="B17" s="372"/>
      <c r="C17" s="365"/>
      <c r="D17" s="366"/>
      <c r="F17" s="354"/>
      <c r="G17" s="354"/>
    </row>
    <row r="18" spans="1:7">
      <c r="A18" s="363" t="s">
        <v>85</v>
      </c>
      <c r="B18" s="364"/>
      <c r="C18" s="365"/>
      <c r="D18" s="366"/>
      <c r="F18" s="354"/>
      <c r="G18" s="354"/>
    </row>
    <row r="19" spans="1:7">
      <c r="A19" s="374" t="s">
        <v>86</v>
      </c>
      <c r="B19" s="369"/>
      <c r="C19" s="370">
        <f>SUM(C18)</f>
        <v>0</v>
      </c>
      <c r="D19" s="371">
        <f>SUM(D18)</f>
        <v>0</v>
      </c>
      <c r="F19" s="354"/>
      <c r="G19" s="354"/>
    </row>
    <row r="20" spans="1:7">
      <c r="A20" s="368"/>
      <c r="B20" s="372"/>
      <c r="C20" s="365"/>
      <c r="D20" s="366"/>
      <c r="F20" s="354"/>
      <c r="G20" s="354"/>
    </row>
    <row r="21" spans="1:7">
      <c r="A21" s="359" t="s">
        <v>87</v>
      </c>
      <c r="B21" s="372"/>
      <c r="C21" s="365"/>
      <c r="D21" s="366"/>
      <c r="F21" s="354"/>
      <c r="G21" s="354"/>
    </row>
    <row r="22" spans="1:7" ht="15" customHeight="1">
      <c r="A22" s="363" t="s">
        <v>88</v>
      </c>
      <c r="B22" s="364"/>
      <c r="C22" s="365"/>
      <c r="D22" s="366"/>
      <c r="F22" s="354"/>
      <c r="G22" s="354"/>
    </row>
    <row r="23" spans="1:7">
      <c r="A23" s="363" t="s">
        <v>89</v>
      </c>
      <c r="B23" s="379"/>
      <c r="C23" s="365"/>
      <c r="D23" s="366"/>
      <c r="F23" s="354"/>
      <c r="G23" s="354"/>
    </row>
    <row r="24" spans="1:7">
      <c r="A24" s="363" t="s">
        <v>90</v>
      </c>
      <c r="B24" s="364"/>
      <c r="C24" s="365"/>
      <c r="D24" s="366"/>
      <c r="F24" s="354"/>
      <c r="G24" s="354"/>
    </row>
    <row r="25" spans="1:7">
      <c r="A25" s="374" t="s">
        <v>91</v>
      </c>
      <c r="B25" s="369"/>
      <c r="C25" s="370">
        <f>SUM(C22:C24)</f>
        <v>0</v>
      </c>
      <c r="D25" s="371">
        <f>SUM(D22:D24)</f>
        <v>0</v>
      </c>
      <c r="F25" s="354"/>
      <c r="G25" s="354"/>
    </row>
    <row r="26" spans="1:7">
      <c r="A26" s="380"/>
      <c r="B26" s="381"/>
      <c r="D26" s="382"/>
      <c r="F26" s="354"/>
      <c r="G26" s="354"/>
    </row>
    <row r="27" spans="1:7" ht="15.75" thickBot="1">
      <c r="A27" s="375" t="s">
        <v>92</v>
      </c>
      <c r="B27" s="376"/>
      <c r="C27" s="377">
        <f>C25-C19</f>
        <v>0</v>
      </c>
      <c r="D27" s="378">
        <f>D25-D19</f>
        <v>0</v>
      </c>
      <c r="F27" s="354"/>
      <c r="G27" s="354"/>
    </row>
    <row r="28" spans="1:7">
      <c r="A28" s="359"/>
      <c r="B28" s="373"/>
      <c r="C28" s="361"/>
      <c r="D28" s="362"/>
      <c r="F28" s="354"/>
      <c r="G28" s="354"/>
    </row>
    <row r="29" spans="1:7">
      <c r="A29" s="359" t="s">
        <v>404</v>
      </c>
      <c r="B29" s="373"/>
      <c r="C29" s="361"/>
      <c r="D29" s="362"/>
      <c r="F29" s="354"/>
      <c r="G29" s="354"/>
    </row>
    <row r="30" spans="1:7">
      <c r="A30" s="363" t="s">
        <v>405</v>
      </c>
      <c r="B30" s="364"/>
      <c r="C30" s="361"/>
      <c r="D30" s="362"/>
      <c r="F30" s="354"/>
      <c r="G30" s="354"/>
    </row>
    <row r="31" spans="1:7">
      <c r="A31" s="374" t="s">
        <v>406</v>
      </c>
      <c r="B31" s="383"/>
      <c r="C31" s="370">
        <f>C30</f>
        <v>0</v>
      </c>
      <c r="D31" s="371">
        <f>D30</f>
        <v>0</v>
      </c>
    </row>
    <row r="32" spans="1:7">
      <c r="A32" s="363"/>
      <c r="B32" s="373"/>
      <c r="C32" s="361"/>
      <c r="D32" s="362"/>
      <c r="F32" s="354"/>
      <c r="G32" s="354"/>
    </row>
    <row r="33" spans="1:7">
      <c r="A33" s="359" t="s">
        <v>407</v>
      </c>
      <c r="B33" s="373"/>
      <c r="C33" s="361"/>
      <c r="D33" s="362"/>
      <c r="F33" s="354"/>
      <c r="G33" s="354"/>
    </row>
    <row r="34" spans="1:7">
      <c r="A34" s="363" t="s">
        <v>94</v>
      </c>
      <c r="B34" s="364"/>
      <c r="C34" s="365"/>
      <c r="D34" s="366"/>
      <c r="F34" s="354"/>
      <c r="G34" s="354"/>
    </row>
    <row r="35" spans="1:7">
      <c r="A35" s="374" t="s">
        <v>95</v>
      </c>
      <c r="B35" s="369"/>
      <c r="C35" s="370">
        <f>SUM(C34)</f>
        <v>0</v>
      </c>
      <c r="D35" s="371">
        <f>SUM(D34)</f>
        <v>0</v>
      </c>
      <c r="F35" s="354"/>
      <c r="G35" s="354"/>
    </row>
    <row r="36" spans="1:7">
      <c r="A36" s="368"/>
      <c r="B36" s="372"/>
      <c r="C36" s="386"/>
      <c r="D36" s="387"/>
      <c r="F36" s="354"/>
      <c r="G36" s="354"/>
    </row>
    <row r="37" spans="1:7">
      <c r="A37" s="359" t="s">
        <v>408</v>
      </c>
      <c r="B37" s="373"/>
      <c r="C37" s="365"/>
      <c r="D37" s="366"/>
      <c r="F37" s="354"/>
      <c r="G37" s="354"/>
    </row>
    <row r="38" spans="1:7">
      <c r="A38" s="363" t="s">
        <v>97</v>
      </c>
      <c r="B38" s="364"/>
      <c r="C38" s="365"/>
      <c r="D38" s="366"/>
      <c r="F38" s="354"/>
      <c r="G38" s="354"/>
    </row>
    <row r="39" spans="1:7" ht="15" customHeight="1">
      <c r="A39" s="374" t="s">
        <v>98</v>
      </c>
      <c r="B39" s="388"/>
      <c r="C39" s="370">
        <f>SUM(C38)</f>
        <v>0</v>
      </c>
      <c r="D39" s="371">
        <f>SUM(D38)</f>
        <v>0</v>
      </c>
      <c r="F39" s="354"/>
      <c r="G39" s="354"/>
    </row>
    <row r="40" spans="1:7">
      <c r="A40" s="389"/>
      <c r="B40" s="390"/>
      <c r="C40" s="390"/>
      <c r="D40" s="391"/>
      <c r="F40" s="354"/>
      <c r="G40" s="354"/>
    </row>
    <row r="41" spans="1:7">
      <c r="A41" s="392" t="s">
        <v>409</v>
      </c>
      <c r="B41" s="393"/>
      <c r="C41" s="390"/>
      <c r="D41" s="391"/>
      <c r="F41" s="354"/>
      <c r="G41" s="354"/>
    </row>
    <row r="42" spans="1:7">
      <c r="A42" s="363" t="s">
        <v>99</v>
      </c>
      <c r="B42" s="393"/>
      <c r="C42" s="365"/>
      <c r="D42" s="366"/>
      <c r="F42" s="354"/>
      <c r="G42" s="354"/>
    </row>
    <row r="43" spans="1:7">
      <c r="A43" s="363" t="s">
        <v>100</v>
      </c>
      <c r="B43" s="394"/>
      <c r="C43" s="365"/>
      <c r="D43" s="366"/>
      <c r="F43" s="354"/>
      <c r="G43" s="354"/>
    </row>
    <row r="44" spans="1:7" ht="15" customHeight="1">
      <c r="A44" s="363" t="s">
        <v>101</v>
      </c>
      <c r="B44" s="394"/>
      <c r="C44" s="365"/>
      <c r="D44" s="366"/>
      <c r="F44" s="354"/>
      <c r="G44" s="354"/>
    </row>
    <row r="45" spans="1:7">
      <c r="A45" s="374" t="s">
        <v>102</v>
      </c>
      <c r="B45" s="388"/>
      <c r="C45" s="370">
        <f>C44-C43-C42</f>
        <v>0</v>
      </c>
      <c r="D45" s="371">
        <f>D44-D43-D42</f>
        <v>0</v>
      </c>
      <c r="F45" s="354"/>
      <c r="G45" s="354"/>
    </row>
    <row r="46" spans="1:7">
      <c r="A46" s="389"/>
      <c r="B46" s="390"/>
      <c r="C46" s="390"/>
      <c r="D46" s="391"/>
      <c r="F46" s="354"/>
      <c r="G46" s="354"/>
    </row>
    <row r="47" spans="1:7" ht="15.75" thickBot="1">
      <c r="A47" s="375" t="s">
        <v>103</v>
      </c>
      <c r="B47" s="395"/>
      <c r="C47" s="377">
        <f>C15+C27-C35+C39+C45</f>
        <v>0</v>
      </c>
      <c r="D47" s="378">
        <f>D15+D27-D35+D39+D45</f>
        <v>0</v>
      </c>
      <c r="F47" s="354"/>
      <c r="G47" s="354"/>
    </row>
    <row r="48" spans="1:7">
      <c r="A48" s="363"/>
      <c r="B48" s="394"/>
      <c r="C48" s="396"/>
      <c r="D48" s="397"/>
      <c r="F48" s="354"/>
      <c r="G48" s="354"/>
    </row>
    <row r="49" spans="1:7">
      <c r="A49" s="157" t="s">
        <v>410</v>
      </c>
      <c r="B49" s="398"/>
      <c r="C49" s="158"/>
      <c r="D49" s="159"/>
      <c r="F49" s="354"/>
      <c r="G49" s="354"/>
    </row>
    <row r="50" spans="1:7">
      <c r="A50" s="355" t="s">
        <v>104</v>
      </c>
      <c r="B50" s="399"/>
      <c r="C50" s="357">
        <f>C2</f>
        <v>2022</v>
      </c>
      <c r="D50" s="358">
        <f>D2</f>
        <v>2021</v>
      </c>
      <c r="F50" s="354"/>
      <c r="G50" s="354"/>
    </row>
    <row r="51" spans="1:7">
      <c r="A51" s="389" t="s">
        <v>105</v>
      </c>
      <c r="B51" s="390"/>
      <c r="C51" s="365"/>
      <c r="D51" s="366"/>
    </row>
    <row r="52" spans="1:7">
      <c r="A52" s="389" t="s">
        <v>106</v>
      </c>
      <c r="B52" s="390"/>
      <c r="C52" s="365"/>
      <c r="D52" s="366"/>
    </row>
    <row r="53" spans="1:7">
      <c r="A53" s="389" t="s">
        <v>107</v>
      </c>
      <c r="B53" s="390"/>
      <c r="C53" s="365"/>
      <c r="D53" s="366"/>
    </row>
    <row r="54" spans="1:7">
      <c r="A54" s="389" t="s">
        <v>108</v>
      </c>
      <c r="B54" s="390"/>
      <c r="C54" s="365"/>
      <c r="D54" s="366"/>
    </row>
    <row r="55" spans="1:7">
      <c r="A55" s="389" t="s">
        <v>109</v>
      </c>
      <c r="B55" s="390"/>
      <c r="C55" s="365"/>
      <c r="D55" s="366"/>
    </row>
    <row r="56" spans="1:7">
      <c r="A56" s="389" t="s">
        <v>431</v>
      </c>
      <c r="B56" s="390"/>
      <c r="C56" s="365"/>
      <c r="D56" s="366"/>
    </row>
    <row r="57" spans="1:7">
      <c r="A57" s="389" t="s">
        <v>110</v>
      </c>
      <c r="B57" s="390"/>
      <c r="C57" s="365"/>
      <c r="D57" s="366"/>
    </row>
    <row r="58" spans="1:7">
      <c r="A58" s="389" t="s">
        <v>411</v>
      </c>
      <c r="B58" s="390"/>
      <c r="C58" s="365"/>
      <c r="D58" s="366"/>
    </row>
    <row r="59" spans="1:7">
      <c r="A59" s="389" t="s">
        <v>111</v>
      </c>
      <c r="B59" s="390"/>
      <c r="C59" s="365"/>
      <c r="D59" s="366"/>
    </row>
    <row r="60" spans="1:7">
      <c r="A60" s="400" t="s">
        <v>112</v>
      </c>
      <c r="B60" s="401"/>
      <c r="C60" s="402">
        <f>SUM(C51:C57)</f>
        <v>0</v>
      </c>
      <c r="D60" s="403">
        <f>SUM(D51:D57)</f>
        <v>0</v>
      </c>
    </row>
    <row r="61" spans="1:7">
      <c r="A61" s="390"/>
      <c r="B61" s="404"/>
      <c r="C61" s="365"/>
      <c r="D61" s="365"/>
    </row>
    <row r="62" spans="1:7">
      <c r="A62" s="390"/>
      <c r="B62" s="404"/>
      <c r="C62" s="365"/>
      <c r="D62" s="365"/>
    </row>
    <row r="63" spans="1:7">
      <c r="A63" s="405"/>
      <c r="B63" s="390"/>
      <c r="C63" s="393"/>
      <c r="D63" s="393"/>
    </row>
    <row r="64" spans="1:7" s="408" customFormat="1">
      <c r="A64" s="406"/>
      <c r="B64" s="406"/>
      <c r="C64" s="407"/>
      <c r="D64" s="407"/>
      <c r="F64" s="409"/>
      <c r="G64" s="410"/>
    </row>
    <row r="65" spans="1:7" s="408" customFormat="1">
      <c r="A65" s="411"/>
      <c r="B65" s="411"/>
      <c r="C65" s="412"/>
      <c r="D65" s="412"/>
      <c r="F65" s="409"/>
      <c r="G65" s="410"/>
    </row>
  </sheetData>
  <pageMargins left="0.23622047244094491" right="0.23622047244094491" top="0.55118110236220474" bottom="0.55118110236220474" header="0.31496062992125984" footer="0.31496062992125984"/>
  <pageSetup paperSize="9" scale="92" orientation="portrait" r:id="rId1"/>
  <headerFooter>
    <oddHeader xml:space="preserve">&amp;LMal for bevilgningsrapportering og artskontorapportering med noter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6"/>
  <sheetViews>
    <sheetView showGridLines="0" view="pageLayout" zoomScaleNormal="100" workbookViewId="0">
      <selection activeCell="B33" sqref="B33"/>
    </sheetView>
  </sheetViews>
  <sheetFormatPr baseColWidth="10" defaultColWidth="11.42578125" defaultRowHeight="15" customHeight="1"/>
  <cols>
    <col min="1" max="1" width="69" customWidth="1"/>
    <col min="2" max="2" width="10.7109375" style="112" customWidth="1"/>
    <col min="3" max="4" width="15.7109375" style="113" customWidth="1"/>
  </cols>
  <sheetData>
    <row r="1" spans="1:4" ht="15" customHeight="1">
      <c r="A1" s="3" t="s">
        <v>113</v>
      </c>
    </row>
    <row r="3" spans="1:4" ht="15" customHeight="1">
      <c r="A3" s="21"/>
      <c r="B3" s="5" t="s">
        <v>4</v>
      </c>
      <c r="C3" s="22">
        <v>44926</v>
      </c>
      <c r="D3" s="22">
        <v>44561</v>
      </c>
    </row>
    <row r="4" spans="1:4" ht="15" customHeight="1">
      <c r="A4" s="4" t="s">
        <v>114</v>
      </c>
      <c r="B4" s="5"/>
      <c r="C4" s="13"/>
      <c r="D4" s="13"/>
    </row>
    <row r="5" spans="1:4" s="114" customFormat="1" ht="15" customHeight="1">
      <c r="A5" s="77" t="s">
        <v>115</v>
      </c>
      <c r="B5" s="78">
        <v>1</v>
      </c>
      <c r="C5" s="79"/>
      <c r="D5" s="79"/>
    </row>
    <row r="6" spans="1:4" s="114" customFormat="1" ht="15" customHeight="1">
      <c r="A6" s="77" t="s">
        <v>116</v>
      </c>
      <c r="B6" s="78">
        <v>1</v>
      </c>
      <c r="C6" s="79"/>
      <c r="D6" s="79"/>
    </row>
    <row r="7" spans="1:4" s="114" customFormat="1" ht="15" customHeight="1">
      <c r="A7" s="77" t="s">
        <v>117</v>
      </c>
      <c r="B7" s="78">
        <v>1</v>
      </c>
      <c r="C7" s="79"/>
      <c r="D7" s="79"/>
    </row>
    <row r="8" spans="1:4" s="114" customFormat="1" ht="15" customHeight="1">
      <c r="A8" s="77" t="s">
        <v>118</v>
      </c>
      <c r="B8" s="78">
        <v>1</v>
      </c>
      <c r="C8" s="79"/>
      <c r="D8" s="79"/>
    </row>
    <row r="9" spans="1:4" s="114" customFormat="1" ht="15" customHeight="1">
      <c r="A9" s="77" t="s">
        <v>119</v>
      </c>
      <c r="B9" s="78">
        <v>1</v>
      </c>
      <c r="C9" s="79"/>
      <c r="D9" s="79"/>
    </row>
    <row r="10" spans="1:4" ht="15" customHeight="1">
      <c r="A10" s="80" t="s">
        <v>120</v>
      </c>
      <c r="B10" s="78"/>
      <c r="C10" s="79">
        <f>SUM(C5:C9)</f>
        <v>0</v>
      </c>
      <c r="D10" s="79">
        <f>SUM(D5:D9)</f>
        <v>0</v>
      </c>
    </row>
    <row r="11" spans="1:4" ht="15" customHeight="1">
      <c r="A11" s="21"/>
      <c r="B11" s="78"/>
      <c r="C11" s="79"/>
      <c r="D11" s="79"/>
    </row>
    <row r="12" spans="1:4" ht="15" customHeight="1">
      <c r="A12" s="4" t="s">
        <v>121</v>
      </c>
      <c r="B12" s="5"/>
      <c r="C12" s="13"/>
      <c r="D12" s="13"/>
    </row>
    <row r="13" spans="1:4" ht="15" customHeight="1">
      <c r="A13" s="77" t="s">
        <v>122</v>
      </c>
      <c r="B13" s="78"/>
      <c r="C13" s="79"/>
      <c r="D13" s="79"/>
    </row>
    <row r="14" spans="1:4" ht="15" customHeight="1">
      <c r="A14" s="77" t="s">
        <v>123</v>
      </c>
      <c r="B14" s="78">
        <v>2</v>
      </c>
      <c r="C14" s="79"/>
      <c r="D14" s="79"/>
    </row>
    <row r="15" spans="1:4" ht="15" customHeight="1">
      <c r="A15" s="77" t="s">
        <v>124</v>
      </c>
      <c r="B15" s="78">
        <v>3.4</v>
      </c>
      <c r="C15" s="79"/>
      <c r="D15" s="79"/>
    </row>
    <row r="16" spans="1:4" ht="15" customHeight="1">
      <c r="A16" s="77" t="s">
        <v>125</v>
      </c>
      <c r="B16" s="78">
        <v>3.4</v>
      </c>
      <c r="C16" s="79"/>
      <c r="D16" s="79"/>
    </row>
    <row r="17" spans="1:7" ht="15" customHeight="1">
      <c r="A17" s="77" t="s">
        <v>126</v>
      </c>
      <c r="B17" s="78">
        <v>5</v>
      </c>
      <c r="C17" s="79"/>
      <c r="D17" s="79"/>
    </row>
    <row r="18" spans="1:7" ht="15" customHeight="1">
      <c r="A18" s="80" t="s">
        <v>127</v>
      </c>
      <c r="B18" s="81"/>
      <c r="C18" s="79">
        <f>SUM(C13:C17)</f>
        <v>0</v>
      </c>
      <c r="D18" s="79">
        <f>SUM(D13:D17)</f>
        <v>0</v>
      </c>
    </row>
    <row r="19" spans="1:7" ht="15" customHeight="1">
      <c r="A19" s="8"/>
      <c r="B19" s="6"/>
      <c r="C19" s="14"/>
      <c r="D19" s="14"/>
    </row>
    <row r="20" spans="1:7" ht="15" customHeight="1">
      <c r="A20" s="4" t="s">
        <v>128</v>
      </c>
      <c r="B20" s="5"/>
      <c r="C20" s="13">
        <f>C10-C18</f>
        <v>0</v>
      </c>
      <c r="D20" s="13">
        <f>D10-D18</f>
        <v>0</v>
      </c>
    </row>
    <row r="21" spans="1:7" ht="15" customHeight="1">
      <c r="A21" s="8"/>
      <c r="B21" s="6"/>
      <c r="C21" s="14"/>
      <c r="D21" s="14"/>
    </row>
    <row r="22" spans="1:7" ht="15" customHeight="1">
      <c r="A22" s="4" t="s">
        <v>129</v>
      </c>
      <c r="B22" s="5"/>
      <c r="C22" s="13"/>
      <c r="D22" s="13"/>
    </row>
    <row r="23" spans="1:7" ht="15" customHeight="1">
      <c r="A23" s="77" t="s">
        <v>130</v>
      </c>
      <c r="B23" s="78">
        <v>6</v>
      </c>
      <c r="C23" s="79"/>
      <c r="D23" s="79"/>
    </row>
    <row r="24" spans="1:7" ht="15" customHeight="1">
      <c r="A24" s="77" t="s">
        <v>131</v>
      </c>
      <c r="B24" s="78">
        <v>6</v>
      </c>
      <c r="C24" s="79"/>
      <c r="D24" s="79"/>
    </row>
    <row r="25" spans="1:7" ht="15" customHeight="1">
      <c r="A25" s="80" t="s">
        <v>132</v>
      </c>
      <c r="B25" s="81"/>
      <c r="C25" s="79">
        <f>C23-C24</f>
        <v>0</v>
      </c>
      <c r="D25" s="79">
        <f>D23-D24</f>
        <v>0</v>
      </c>
    </row>
    <row r="26" spans="1:7" ht="15" customHeight="1">
      <c r="A26" s="8"/>
      <c r="B26" s="6"/>
      <c r="C26" s="14"/>
      <c r="D26" s="14"/>
    </row>
    <row r="27" spans="1:7" ht="15" customHeight="1">
      <c r="A27" s="4" t="s">
        <v>133</v>
      </c>
      <c r="B27" s="5"/>
      <c r="C27" s="13">
        <f>C20+C25</f>
        <v>0</v>
      </c>
      <c r="D27" s="13">
        <f>D20+D25</f>
        <v>0</v>
      </c>
    </row>
    <row r="28" spans="1:7" ht="15" customHeight="1">
      <c r="A28" s="8"/>
      <c r="B28" s="6"/>
      <c r="C28" s="14"/>
      <c r="D28" s="14"/>
    </row>
    <row r="29" spans="1:7" ht="15" customHeight="1">
      <c r="A29" s="4" t="s">
        <v>134</v>
      </c>
      <c r="B29" s="5"/>
      <c r="C29" s="13"/>
      <c r="D29" s="13"/>
      <c r="F29" s="16"/>
      <c r="G29" s="17"/>
    </row>
    <row r="30" spans="1:7" s="115" customFormat="1" ht="15" customHeight="1">
      <c r="A30" s="77" t="s">
        <v>135</v>
      </c>
      <c r="B30" s="78">
        <v>7</v>
      </c>
      <c r="C30" s="79"/>
      <c r="D30" s="79"/>
    </row>
    <row r="31" spans="1:7" ht="15" customHeight="1">
      <c r="A31" s="80" t="s">
        <v>136</v>
      </c>
      <c r="B31" s="78"/>
      <c r="C31" s="79">
        <f>SUM(C30:C30)</f>
        <v>0</v>
      </c>
      <c r="D31" s="79">
        <f>SUM(D30:D30)</f>
        <v>0</v>
      </c>
    </row>
    <row r="32" spans="1:7" ht="15" customHeight="1">
      <c r="A32" s="80"/>
      <c r="B32" s="78"/>
      <c r="C32" s="79"/>
      <c r="D32" s="79"/>
    </row>
    <row r="33" spans="1:4" ht="15" customHeight="1">
      <c r="A33" s="413" t="s">
        <v>412</v>
      </c>
      <c r="B33" s="78">
        <v>8</v>
      </c>
      <c r="C33" s="79"/>
      <c r="D33" s="79"/>
    </row>
    <row r="34" spans="1:4" ht="15" customHeight="1">
      <c r="A34" s="77" t="s">
        <v>405</v>
      </c>
      <c r="B34" s="78"/>
      <c r="C34" s="79"/>
      <c r="D34" s="79"/>
    </row>
    <row r="35" spans="1:4" ht="15" customHeight="1">
      <c r="A35" s="77" t="s">
        <v>413</v>
      </c>
      <c r="B35" s="78"/>
      <c r="C35" s="79"/>
      <c r="D35" s="79"/>
    </row>
    <row r="36" spans="1:4" ht="15" customHeight="1">
      <c r="A36" s="80" t="s">
        <v>406</v>
      </c>
      <c r="B36" s="78"/>
      <c r="C36" s="79"/>
      <c r="D36" s="79"/>
    </row>
    <row r="37" spans="1:4" ht="15" customHeight="1">
      <c r="A37" s="8"/>
      <c r="B37" s="6"/>
      <c r="C37" s="14"/>
      <c r="D37" s="14"/>
    </row>
    <row r="38" spans="1:4" ht="15" customHeight="1">
      <c r="A38" s="4" t="s">
        <v>93</v>
      </c>
      <c r="B38" s="5"/>
      <c r="C38" s="13"/>
      <c r="D38" s="13"/>
    </row>
    <row r="39" spans="1:4" s="82" customFormat="1" ht="15" customHeight="1">
      <c r="A39" s="77" t="s">
        <v>137</v>
      </c>
      <c r="B39" s="78">
        <v>9</v>
      </c>
      <c r="C39" s="79"/>
      <c r="D39" s="79"/>
    </row>
    <row r="40" spans="1:4" s="82" customFormat="1" ht="15" customHeight="1">
      <c r="A40" s="77" t="s">
        <v>138</v>
      </c>
      <c r="B40" s="78"/>
      <c r="C40" s="79"/>
      <c r="D40" s="79"/>
    </row>
    <row r="41" spans="1:4" s="12" customFormat="1" ht="15" customHeight="1">
      <c r="A41" s="80" t="s">
        <v>95</v>
      </c>
      <c r="B41" s="81"/>
      <c r="C41" s="79">
        <f>C39-C40</f>
        <v>0</v>
      </c>
      <c r="D41" s="79">
        <f>D39-D40</f>
        <v>0</v>
      </c>
    </row>
    <row r="42" spans="1:4" ht="15" customHeight="1">
      <c r="A42" s="7"/>
      <c r="B42" s="9"/>
      <c r="C42" s="15"/>
      <c r="D42" s="15"/>
    </row>
    <row r="43" spans="1:4" ht="15" customHeight="1">
      <c r="A43" s="4" t="s">
        <v>96</v>
      </c>
      <c r="B43" s="5"/>
      <c r="C43" s="13"/>
      <c r="D43" s="13"/>
    </row>
    <row r="44" spans="1:4" s="82" customFormat="1" ht="15" customHeight="1">
      <c r="A44" s="77" t="s">
        <v>139</v>
      </c>
      <c r="B44" s="78">
        <v>10</v>
      </c>
      <c r="C44" s="79"/>
      <c r="D44" s="79"/>
    </row>
    <row r="45" spans="1:4" s="82" customFormat="1" ht="15" customHeight="1">
      <c r="A45" s="77" t="s">
        <v>140</v>
      </c>
      <c r="B45" s="78"/>
      <c r="C45" s="79"/>
      <c r="D45" s="79"/>
    </row>
    <row r="46" spans="1:4" s="12" customFormat="1" ht="15" customHeight="1">
      <c r="A46" s="80" t="s">
        <v>98</v>
      </c>
      <c r="B46" s="81"/>
      <c r="C46" s="79">
        <f>C44-C45</f>
        <v>0</v>
      </c>
      <c r="D46" s="79">
        <f>D44-D45</f>
        <v>0</v>
      </c>
    </row>
  </sheetData>
  <phoneticPr fontId="19" type="noConversion"/>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6"/>
  <sheetViews>
    <sheetView zoomScaleNormal="100" workbookViewId="0">
      <selection activeCell="G34" sqref="G34"/>
    </sheetView>
  </sheetViews>
  <sheetFormatPr baseColWidth="10" defaultColWidth="11.42578125" defaultRowHeight="15" customHeight="1"/>
  <cols>
    <col min="1" max="1" width="65.7109375" customWidth="1"/>
    <col min="2" max="2" width="10.7109375" style="112" customWidth="1"/>
    <col min="3" max="3" width="15.7109375" style="113" customWidth="1"/>
    <col min="4" max="4" width="15.7109375" customWidth="1"/>
    <col min="5" max="5" width="11.42578125" customWidth="1"/>
  </cols>
  <sheetData>
    <row r="1" spans="1:4" ht="15" customHeight="1">
      <c r="A1" s="3" t="s">
        <v>141</v>
      </c>
    </row>
    <row r="3" spans="1:4" s="19" customFormat="1" ht="15" customHeight="1">
      <c r="A3" s="23"/>
      <c r="B3" s="18" t="s">
        <v>4</v>
      </c>
      <c r="C3" s="20">
        <f>Resultatregnskap!C3</f>
        <v>44926</v>
      </c>
      <c r="D3" s="20">
        <f>Resultatregnskap!D3</f>
        <v>44561</v>
      </c>
    </row>
    <row r="4" spans="1:4" ht="15" customHeight="1">
      <c r="A4" s="4" t="s">
        <v>142</v>
      </c>
      <c r="B4" s="117"/>
      <c r="C4" s="119"/>
      <c r="D4" s="119"/>
    </row>
    <row r="5" spans="1:4" ht="15" customHeight="1">
      <c r="A5" s="116"/>
      <c r="B5" s="117"/>
      <c r="C5" s="119"/>
      <c r="D5" s="119"/>
    </row>
    <row r="6" spans="1:4" ht="15" customHeight="1">
      <c r="A6" s="4" t="s">
        <v>143</v>
      </c>
      <c r="B6" s="120"/>
      <c r="C6" s="121"/>
      <c r="D6" s="121"/>
    </row>
    <row r="7" spans="1:4" ht="15" customHeight="1">
      <c r="A7" s="8"/>
      <c r="B7" s="120"/>
      <c r="C7" s="121"/>
      <c r="D7" s="121"/>
    </row>
    <row r="8" spans="1:4" ht="15" customHeight="1">
      <c r="A8" s="4" t="s">
        <v>144</v>
      </c>
      <c r="B8" s="120"/>
      <c r="C8" s="121"/>
      <c r="D8" s="121"/>
    </row>
    <row r="9" spans="1:4" s="84" customFormat="1" ht="15" customHeight="1">
      <c r="A9" s="77" t="s">
        <v>145</v>
      </c>
      <c r="B9" s="83">
        <v>3</v>
      </c>
      <c r="C9" s="75"/>
      <c r="D9" s="75"/>
    </row>
    <row r="10" spans="1:4" s="84" customFormat="1" ht="15" customHeight="1">
      <c r="A10" s="77" t="s">
        <v>146</v>
      </c>
      <c r="B10" s="83">
        <v>3</v>
      </c>
      <c r="C10" s="75"/>
      <c r="D10" s="75"/>
    </row>
    <row r="11" spans="1:4" s="12" customFormat="1" ht="15" customHeight="1">
      <c r="A11" s="80" t="s">
        <v>147</v>
      </c>
      <c r="B11" s="83"/>
      <c r="C11" s="75">
        <f>SUM(C9:C10)</f>
        <v>0</v>
      </c>
      <c r="D11" s="75">
        <f>SUM(D9:D10)</f>
        <v>0</v>
      </c>
    </row>
    <row r="12" spans="1:4" ht="15" customHeight="1">
      <c r="A12" s="8"/>
      <c r="B12" s="120"/>
      <c r="C12" s="121"/>
      <c r="D12" s="121"/>
    </row>
    <row r="13" spans="1:4" ht="15" customHeight="1">
      <c r="A13" s="4" t="s">
        <v>148</v>
      </c>
      <c r="B13" s="120"/>
      <c r="C13" s="121"/>
      <c r="D13" s="121"/>
    </row>
    <row r="14" spans="1:4" s="84" customFormat="1" ht="15" customHeight="1">
      <c r="A14" s="77" t="s">
        <v>149</v>
      </c>
      <c r="B14" s="83">
        <v>4</v>
      </c>
      <c r="C14" s="75"/>
      <c r="D14" s="75"/>
    </row>
    <row r="15" spans="1:4" s="84" customFormat="1" ht="15" customHeight="1">
      <c r="A15" s="77" t="s">
        <v>150</v>
      </c>
      <c r="B15" s="83">
        <v>4</v>
      </c>
      <c r="C15" s="75"/>
      <c r="D15" s="75"/>
    </row>
    <row r="16" spans="1:4" s="84" customFormat="1" ht="15" customHeight="1">
      <c r="A16" s="77" t="s">
        <v>151</v>
      </c>
      <c r="B16" s="83">
        <v>4</v>
      </c>
      <c r="C16" s="75"/>
      <c r="D16" s="75"/>
    </row>
    <row r="17" spans="1:4" s="84" customFormat="1" ht="15" customHeight="1">
      <c r="A17" s="77" t="s">
        <v>152</v>
      </c>
      <c r="B17" s="83">
        <v>4</v>
      </c>
      <c r="C17" s="75"/>
      <c r="D17" s="75"/>
    </row>
    <row r="18" spans="1:4" s="84" customFormat="1" ht="15" customHeight="1">
      <c r="A18" s="77" t="s">
        <v>153</v>
      </c>
      <c r="B18" s="83">
        <v>4</v>
      </c>
      <c r="C18" s="75"/>
      <c r="D18" s="75"/>
    </row>
    <row r="19" spans="1:4" s="12" customFormat="1" ht="15" customHeight="1">
      <c r="A19" s="80" t="s">
        <v>154</v>
      </c>
      <c r="B19" s="83"/>
      <c r="C19" s="75">
        <f>SUM(C14:C18)</f>
        <v>0</v>
      </c>
      <c r="D19" s="75">
        <f>SUM(D14:D18)</f>
        <v>0</v>
      </c>
    </row>
    <row r="20" spans="1:4" ht="15" customHeight="1">
      <c r="A20" s="8"/>
      <c r="B20" s="120"/>
      <c r="C20" s="121"/>
      <c r="D20" s="121"/>
    </row>
    <row r="21" spans="1:4" ht="15" customHeight="1">
      <c r="A21" s="4" t="s">
        <v>155</v>
      </c>
      <c r="B21" s="120"/>
      <c r="C21" s="121"/>
      <c r="D21" s="121"/>
    </row>
    <row r="22" spans="1:4" s="84" customFormat="1" ht="15" customHeight="1">
      <c r="A22" s="77" t="s">
        <v>156</v>
      </c>
      <c r="B22" s="83">
        <v>11</v>
      </c>
      <c r="C22" s="75"/>
      <c r="D22" s="75"/>
    </row>
    <row r="23" spans="1:4" s="84" customFormat="1" ht="15" customHeight="1">
      <c r="A23" s="77" t="s">
        <v>157</v>
      </c>
      <c r="B23" s="83"/>
      <c r="C23" s="75"/>
      <c r="D23" s="75"/>
    </row>
    <row r="24" spans="1:4" s="84" customFormat="1" ht="15" customHeight="1">
      <c r="A24" s="77" t="s">
        <v>158</v>
      </c>
      <c r="B24" s="83"/>
      <c r="C24" s="75"/>
      <c r="D24" s="75"/>
    </row>
    <row r="25" spans="1:4" s="12" customFormat="1" ht="15" customHeight="1">
      <c r="A25" s="80" t="s">
        <v>159</v>
      </c>
      <c r="B25" s="83"/>
      <c r="C25" s="75">
        <f>SUM(C22:C24)</f>
        <v>0</v>
      </c>
      <c r="D25" s="75">
        <f>SUM(D22:D24)</f>
        <v>0</v>
      </c>
    </row>
    <row r="26" spans="1:4" s="12" customFormat="1" ht="15" customHeight="1">
      <c r="A26" s="80"/>
      <c r="B26" s="83"/>
      <c r="C26" s="75"/>
      <c r="D26" s="75"/>
    </row>
    <row r="27" spans="1:4" ht="15" customHeight="1">
      <c r="A27" s="4" t="s">
        <v>160</v>
      </c>
      <c r="B27" s="18"/>
      <c r="C27" s="122">
        <f>C11+C19+C25</f>
        <v>0</v>
      </c>
      <c r="D27" s="122">
        <f>D11+D19+D25</f>
        <v>0</v>
      </c>
    </row>
    <row r="28" spans="1:4" ht="15" customHeight="1">
      <c r="A28" s="8"/>
      <c r="B28" s="120"/>
      <c r="C28" s="121"/>
      <c r="D28" s="121"/>
    </row>
    <row r="29" spans="1:4" ht="15" customHeight="1">
      <c r="A29" s="4" t="s">
        <v>161</v>
      </c>
      <c r="B29" s="120"/>
      <c r="C29" s="121"/>
      <c r="D29" s="121"/>
    </row>
    <row r="30" spans="1:4" ht="15" customHeight="1">
      <c r="A30" s="8"/>
      <c r="B30" s="120"/>
      <c r="C30" s="121"/>
      <c r="D30" s="121"/>
    </row>
    <row r="31" spans="1:4" ht="15" customHeight="1">
      <c r="A31" s="4" t="s">
        <v>162</v>
      </c>
      <c r="B31" s="120"/>
      <c r="C31" s="121"/>
      <c r="D31" s="121"/>
    </row>
    <row r="32" spans="1:4" s="84" customFormat="1" ht="15" customHeight="1">
      <c r="A32" s="77" t="s">
        <v>163</v>
      </c>
      <c r="B32" s="83">
        <v>12</v>
      </c>
      <c r="C32" s="75"/>
      <c r="D32" s="75"/>
    </row>
    <row r="33" spans="1:4" s="12" customFormat="1" ht="15" customHeight="1">
      <c r="A33" s="80" t="s">
        <v>164</v>
      </c>
      <c r="B33" s="83"/>
      <c r="C33" s="75">
        <f>SUM(C32:C32)</f>
        <v>0</v>
      </c>
      <c r="D33" s="75">
        <f>SUM(D32:D32)</f>
        <v>0</v>
      </c>
    </row>
    <row r="34" spans="1:4" ht="15" customHeight="1">
      <c r="A34" s="8"/>
      <c r="B34" s="120"/>
      <c r="C34" s="121"/>
      <c r="D34" s="121"/>
    </row>
    <row r="35" spans="1:4" ht="15" customHeight="1">
      <c r="A35" s="4" t="s">
        <v>165</v>
      </c>
      <c r="B35" s="120"/>
      <c r="C35" s="121"/>
      <c r="D35" s="121"/>
    </row>
    <row r="36" spans="1:4" s="84" customFormat="1" ht="15" customHeight="1">
      <c r="A36" s="77" t="s">
        <v>166</v>
      </c>
      <c r="B36" s="83">
        <v>13</v>
      </c>
      <c r="C36" s="75"/>
      <c r="D36" s="75"/>
    </row>
    <row r="37" spans="1:4" s="84" customFormat="1" ht="15" customHeight="1">
      <c r="A37" s="77" t="s">
        <v>167</v>
      </c>
      <c r="B37" s="83">
        <v>14</v>
      </c>
      <c r="C37" s="75"/>
      <c r="D37" s="75"/>
    </row>
    <row r="38" spans="1:4" s="84" customFormat="1" ht="15" customHeight="1">
      <c r="A38" s="77" t="s">
        <v>158</v>
      </c>
      <c r="B38" s="83">
        <v>15</v>
      </c>
      <c r="C38" s="75"/>
      <c r="D38" s="75"/>
    </row>
    <row r="39" spans="1:4" s="12" customFormat="1" ht="15" customHeight="1">
      <c r="A39" s="80" t="s">
        <v>168</v>
      </c>
      <c r="B39" s="83"/>
      <c r="C39" s="75">
        <f>SUM(C36:C38)</f>
        <v>0</v>
      </c>
      <c r="D39" s="75">
        <f>SUM(D36:D38)</f>
        <v>0</v>
      </c>
    </row>
    <row r="40" spans="1:4" ht="15" customHeight="1">
      <c r="A40" s="8"/>
      <c r="B40" s="120"/>
      <c r="C40" s="121"/>
      <c r="D40" s="121"/>
    </row>
    <row r="41" spans="1:4" ht="15" customHeight="1">
      <c r="A41" s="4" t="s">
        <v>169</v>
      </c>
      <c r="B41" s="120"/>
      <c r="C41" s="121"/>
      <c r="D41" s="121"/>
    </row>
    <row r="42" spans="1:4" s="84" customFormat="1" ht="15" customHeight="1">
      <c r="A42" s="77" t="s">
        <v>170</v>
      </c>
      <c r="B42" s="83">
        <v>16</v>
      </c>
      <c r="C42" s="75"/>
      <c r="D42" s="75"/>
    </row>
    <row r="43" spans="1:4" s="84" customFormat="1" ht="15" customHeight="1">
      <c r="A43" s="77" t="s">
        <v>171</v>
      </c>
      <c r="B43" s="83">
        <v>16</v>
      </c>
      <c r="C43" s="75"/>
      <c r="D43" s="75"/>
    </row>
    <row r="44" spans="1:4" s="12" customFormat="1" ht="15" customHeight="1">
      <c r="A44" s="80" t="s">
        <v>172</v>
      </c>
      <c r="B44" s="83"/>
      <c r="C44" s="75">
        <f>SUM(C42:C43)</f>
        <v>0</v>
      </c>
      <c r="D44" s="75">
        <f>SUM(D42:D43)</f>
        <v>0</v>
      </c>
    </row>
    <row r="45" spans="1:4" ht="15" customHeight="1">
      <c r="A45" s="7"/>
      <c r="B45" s="120"/>
      <c r="C45" s="121"/>
      <c r="D45" s="121"/>
    </row>
    <row r="46" spans="1:4" ht="15" customHeight="1">
      <c r="A46" s="4" t="s">
        <v>173</v>
      </c>
      <c r="B46" s="18"/>
      <c r="C46" s="122">
        <f>C33+C39+C44</f>
        <v>0</v>
      </c>
      <c r="D46" s="122">
        <f>D33+D39+D44</f>
        <v>0</v>
      </c>
    </row>
    <row r="47" spans="1:4" ht="15" customHeight="1">
      <c r="A47" s="4"/>
      <c r="B47" s="18"/>
      <c r="C47" s="122"/>
      <c r="D47" s="122"/>
    </row>
    <row r="48" spans="1:4" ht="15" customHeight="1">
      <c r="A48" s="4" t="s">
        <v>174</v>
      </c>
      <c r="B48" s="83"/>
      <c r="C48" s="122">
        <f>C27+C46</f>
        <v>0</v>
      </c>
      <c r="D48" s="122">
        <f>D27+D46</f>
        <v>0</v>
      </c>
    </row>
    <row r="49" spans="1:4" ht="15" customHeight="1">
      <c r="A49" s="280"/>
      <c r="B49" s="83"/>
      <c r="C49" s="122"/>
      <c r="D49" s="122"/>
    </row>
    <row r="50" spans="1:4" ht="30" customHeight="1">
      <c r="A50" s="4" t="s">
        <v>175</v>
      </c>
      <c r="B50" s="83"/>
      <c r="C50" s="122"/>
      <c r="D50" s="122"/>
    </row>
    <row r="51" spans="1:4" ht="15" customHeight="1">
      <c r="A51" s="77" t="s">
        <v>176</v>
      </c>
      <c r="B51" s="83">
        <v>9</v>
      </c>
      <c r="C51" s="122"/>
      <c r="D51" s="122"/>
    </row>
    <row r="52" spans="1:4" ht="15" customHeight="1">
      <c r="A52" s="80" t="s">
        <v>177</v>
      </c>
      <c r="B52" s="83"/>
      <c r="C52" s="122">
        <f>SUM(C51)</f>
        <v>0</v>
      </c>
      <c r="D52" s="122">
        <f>SUM(D51)</f>
        <v>0</v>
      </c>
    </row>
    <row r="53" spans="1:4" ht="15" customHeight="1">
      <c r="A53" s="8"/>
      <c r="B53" s="120"/>
      <c r="C53" s="121"/>
      <c r="D53" s="121"/>
    </row>
    <row r="54" spans="1:4" ht="15" customHeight="1">
      <c r="A54" s="4" t="s">
        <v>178</v>
      </c>
      <c r="B54" s="120"/>
      <c r="C54" s="122">
        <f>C48+C52</f>
        <v>0</v>
      </c>
      <c r="D54" s="122">
        <f>D48+D52</f>
        <v>0</v>
      </c>
    </row>
    <row r="56" spans="1:4" ht="15" customHeight="1">
      <c r="A56" s="114"/>
    </row>
  </sheetData>
  <customSheetViews>
    <customSheetView guid="{7AE059DB-4A82-45F3-B3C8-A058B7BDCC5A}" showPageBreaks="1" fitToPage="1" showRuler="0">
      <selection activeCell="G25" sqref="G25"/>
      <pageMargins left="0" right="0" top="0" bottom="0" header="0" footer="0"/>
      <pageSetup paperSize="9" scale="71"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2"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bruttobudsjetterte virksomheter i henhold til de statlige regnskapsstandardene (SRS)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44"/>
  <sheetViews>
    <sheetView showWhiteSpace="0" view="pageLayout" zoomScaleNormal="100" workbookViewId="0">
      <selection activeCell="B42" sqref="B42"/>
    </sheetView>
  </sheetViews>
  <sheetFormatPr baseColWidth="10" defaultColWidth="11.42578125" defaultRowHeight="15" customHeight="1"/>
  <cols>
    <col min="1" max="1" width="75.85546875" customWidth="1"/>
    <col min="2" max="2" width="10.7109375" style="112" customWidth="1"/>
    <col min="3" max="4" width="15.7109375" customWidth="1"/>
  </cols>
  <sheetData>
    <row r="1" spans="1:4" ht="15" customHeight="1">
      <c r="A1" s="3" t="s">
        <v>141</v>
      </c>
      <c r="C1" s="113"/>
    </row>
    <row r="2" spans="1:4" ht="15" customHeight="1">
      <c r="C2" s="113"/>
    </row>
    <row r="3" spans="1:4" s="19" customFormat="1" ht="15" customHeight="1">
      <c r="A3" s="351"/>
      <c r="B3" s="18" t="s">
        <v>4</v>
      </c>
      <c r="C3" s="20">
        <f>Resultatregnskap!C3</f>
        <v>44926</v>
      </c>
      <c r="D3" s="20">
        <f>Resultatregnskap!D3</f>
        <v>44561</v>
      </c>
    </row>
    <row r="4" spans="1:4" ht="15" customHeight="1">
      <c r="A4" s="4" t="s">
        <v>179</v>
      </c>
      <c r="B4" s="117"/>
      <c r="C4" s="119"/>
      <c r="D4" s="119"/>
    </row>
    <row r="5" spans="1:4" ht="15" customHeight="1">
      <c r="A5" s="8"/>
      <c r="B5" s="120"/>
      <c r="C5" s="121"/>
      <c r="D5" s="121"/>
    </row>
    <row r="6" spans="1:4" ht="15" customHeight="1">
      <c r="A6" s="4" t="s">
        <v>180</v>
      </c>
      <c r="B6" s="120"/>
      <c r="C6" s="121"/>
      <c r="D6" s="121"/>
    </row>
    <row r="7" spans="1:4" ht="15" customHeight="1">
      <c r="A7" s="4"/>
      <c r="B7" s="120"/>
      <c r="C7" s="121"/>
      <c r="D7" s="121"/>
    </row>
    <row r="8" spans="1:4" ht="15" customHeight="1">
      <c r="A8" s="4" t="s">
        <v>181</v>
      </c>
      <c r="B8" s="120"/>
      <c r="C8" s="121"/>
      <c r="D8" s="121"/>
    </row>
    <row r="9" spans="1:4" s="12" customFormat="1" ht="15" customHeight="1">
      <c r="A9" s="80" t="s">
        <v>182</v>
      </c>
      <c r="B9" s="83"/>
      <c r="C9" s="75">
        <v>0</v>
      </c>
      <c r="D9" s="75">
        <v>0</v>
      </c>
    </row>
    <row r="10" spans="1:4" ht="15" customHeight="1">
      <c r="A10" s="8"/>
      <c r="B10" s="120"/>
      <c r="C10" s="121"/>
      <c r="D10" s="121"/>
    </row>
    <row r="11" spans="1:4" ht="15" customHeight="1">
      <c r="A11" s="4" t="s">
        <v>183</v>
      </c>
      <c r="B11" s="120"/>
      <c r="C11" s="121"/>
      <c r="D11" s="121"/>
    </row>
    <row r="12" spans="1:4" s="12" customFormat="1" ht="15" customHeight="1">
      <c r="A12" s="77" t="s">
        <v>184</v>
      </c>
      <c r="B12" s="83">
        <v>7</v>
      </c>
      <c r="C12" s="75"/>
      <c r="D12" s="75"/>
    </row>
    <row r="13" spans="1:4" s="12" customFormat="1" ht="15" customHeight="1">
      <c r="A13" s="80" t="s">
        <v>185</v>
      </c>
      <c r="B13" s="83"/>
      <c r="C13" s="75">
        <f>SUM(C12:C12)</f>
        <v>0</v>
      </c>
      <c r="D13" s="75">
        <f>SUM(D12:D12)</f>
        <v>0</v>
      </c>
    </row>
    <row r="14" spans="1:4" s="12" customFormat="1" ht="15" customHeight="1">
      <c r="A14" s="80"/>
      <c r="B14" s="83"/>
      <c r="C14" s="75"/>
      <c r="D14" s="75"/>
    </row>
    <row r="15" spans="1:4" ht="15" customHeight="1">
      <c r="A15" s="4" t="s">
        <v>186</v>
      </c>
      <c r="B15" s="18"/>
      <c r="C15" s="122">
        <f>C9+C13</f>
        <v>0</v>
      </c>
      <c r="D15" s="122">
        <f>D9+D13</f>
        <v>0</v>
      </c>
    </row>
    <row r="16" spans="1:4" ht="15" customHeight="1">
      <c r="A16" s="8"/>
      <c r="B16" s="120"/>
      <c r="C16" s="121"/>
      <c r="D16" s="121"/>
    </row>
    <row r="17" spans="1:4" ht="15" customHeight="1">
      <c r="A17" s="4" t="s">
        <v>187</v>
      </c>
      <c r="B17" s="120"/>
      <c r="C17" s="121"/>
      <c r="D17" s="121"/>
    </row>
    <row r="18" spans="1:4" ht="15" customHeight="1">
      <c r="A18" s="8"/>
      <c r="B18" s="120"/>
      <c r="C18" s="121"/>
      <c r="D18" s="121"/>
    </row>
    <row r="19" spans="1:4" ht="15" customHeight="1">
      <c r="A19" s="4" t="s">
        <v>188</v>
      </c>
      <c r="B19" s="120"/>
      <c r="C19" s="121"/>
      <c r="D19" s="121"/>
    </row>
    <row r="20" spans="1:4" s="12" customFormat="1" ht="15" customHeight="1">
      <c r="A20" s="77" t="s">
        <v>189</v>
      </c>
      <c r="B20" s="83"/>
      <c r="C20" s="75"/>
      <c r="D20" s="75"/>
    </row>
    <row r="21" spans="1:4" s="12" customFormat="1" ht="15" customHeight="1">
      <c r="A21" s="80" t="s">
        <v>190</v>
      </c>
      <c r="B21" s="83"/>
      <c r="C21" s="75">
        <f>SUM(C20)</f>
        <v>0</v>
      </c>
      <c r="D21" s="75">
        <f>SUM(D20)</f>
        <v>0</v>
      </c>
    </row>
    <row r="22" spans="1:4" ht="15" customHeight="1">
      <c r="A22" s="8"/>
      <c r="B22" s="120"/>
      <c r="C22" s="121"/>
      <c r="D22" s="121"/>
    </row>
    <row r="23" spans="1:4" ht="15" customHeight="1">
      <c r="A23" s="4" t="s">
        <v>191</v>
      </c>
      <c r="B23" s="120"/>
      <c r="C23" s="121"/>
      <c r="D23" s="121"/>
    </row>
    <row r="24" spans="1:4" s="12" customFormat="1" ht="15" customHeight="1">
      <c r="A24" s="77" t="s">
        <v>192</v>
      </c>
      <c r="B24" s="78"/>
      <c r="C24" s="75"/>
      <c r="D24" s="75"/>
    </row>
    <row r="25" spans="1:4" s="12" customFormat="1" ht="15" customHeight="1">
      <c r="A25" s="80" t="s">
        <v>193</v>
      </c>
      <c r="B25" s="83"/>
      <c r="C25" s="75">
        <f>SUM(C24)</f>
        <v>0</v>
      </c>
      <c r="D25" s="75">
        <f>SUM(D24)</f>
        <v>0</v>
      </c>
    </row>
    <row r="26" spans="1:4" ht="15" customHeight="1">
      <c r="A26" s="8"/>
      <c r="B26" s="120"/>
      <c r="C26" s="121"/>
      <c r="D26" s="121"/>
    </row>
    <row r="27" spans="1:4" ht="15" customHeight="1">
      <c r="A27" s="4" t="s">
        <v>194</v>
      </c>
      <c r="B27" s="120"/>
      <c r="C27" s="121"/>
      <c r="D27" s="121"/>
    </row>
    <row r="28" spans="1:4" s="12" customFormat="1" ht="15" customHeight="1">
      <c r="A28" s="77" t="s">
        <v>195</v>
      </c>
      <c r="B28" s="83"/>
      <c r="C28" s="75"/>
      <c r="D28" s="75"/>
    </row>
    <row r="29" spans="1:4" s="12" customFormat="1" ht="15" customHeight="1">
      <c r="A29" s="77" t="s">
        <v>196</v>
      </c>
      <c r="B29" s="83"/>
      <c r="C29" s="75"/>
      <c r="D29" s="75"/>
    </row>
    <row r="30" spans="1:4" s="12" customFormat="1" ht="15" customHeight="1">
      <c r="A30" s="77" t="s">
        <v>109</v>
      </c>
      <c r="B30" s="83"/>
      <c r="C30" s="75"/>
      <c r="D30" s="75"/>
    </row>
    <row r="31" spans="1:4" s="12" customFormat="1" ht="15" customHeight="1">
      <c r="A31" s="77" t="s">
        <v>197</v>
      </c>
      <c r="B31" s="83"/>
      <c r="C31" s="75"/>
      <c r="D31" s="75"/>
    </row>
    <row r="32" spans="1:4" s="12" customFormat="1" ht="15" customHeight="1">
      <c r="A32" s="77" t="s">
        <v>198</v>
      </c>
      <c r="B32" s="83">
        <v>14</v>
      </c>
      <c r="C32" s="75"/>
      <c r="D32" s="75"/>
    </row>
    <row r="33" spans="1:4" s="12" customFormat="1" ht="15" customHeight="1">
      <c r="A33" s="77" t="s">
        <v>199</v>
      </c>
      <c r="B33" s="83">
        <v>17</v>
      </c>
      <c r="C33" s="75"/>
      <c r="D33" s="75"/>
    </row>
    <row r="34" spans="1:4" s="12" customFormat="1" ht="15" customHeight="1">
      <c r="A34" s="80" t="s">
        <v>200</v>
      </c>
      <c r="B34" s="83"/>
      <c r="C34" s="75">
        <f>SUM(C28:C33)</f>
        <v>0</v>
      </c>
      <c r="D34" s="75">
        <f>SUM(D28:D33)</f>
        <v>0</v>
      </c>
    </row>
    <row r="35" spans="1:4" ht="15" customHeight="1">
      <c r="A35" s="8"/>
      <c r="B35" s="120"/>
      <c r="C35" s="121"/>
      <c r="D35" s="121"/>
    </row>
    <row r="36" spans="1:4" ht="15" customHeight="1">
      <c r="A36" s="10" t="s">
        <v>201</v>
      </c>
      <c r="B36" s="18"/>
      <c r="C36" s="122">
        <f>C21+C25+C34</f>
        <v>0</v>
      </c>
      <c r="D36" s="122">
        <f>D21+D25+D34</f>
        <v>0</v>
      </c>
    </row>
    <row r="37" spans="1:4" ht="15" customHeight="1">
      <c r="A37" s="10"/>
      <c r="B37" s="18"/>
      <c r="C37" s="122"/>
      <c r="D37" s="122"/>
    </row>
    <row r="38" spans="1:4" ht="15" customHeight="1">
      <c r="A38" s="4" t="s">
        <v>202</v>
      </c>
      <c r="B38" s="18"/>
      <c r="C38" s="122">
        <f>C15+C36</f>
        <v>0</v>
      </c>
      <c r="D38" s="122">
        <f>D15+D36</f>
        <v>0</v>
      </c>
    </row>
    <row r="39" spans="1:4" ht="15" customHeight="1">
      <c r="A39" s="10"/>
      <c r="B39" s="18"/>
      <c r="C39" s="122"/>
      <c r="D39" s="122"/>
    </row>
    <row r="40" spans="1:4" ht="15" customHeight="1">
      <c r="A40" s="4" t="s">
        <v>203</v>
      </c>
      <c r="B40" s="18"/>
      <c r="C40" s="122"/>
      <c r="D40" s="122"/>
    </row>
    <row r="41" spans="1:4" ht="15" customHeight="1">
      <c r="A41" s="77" t="s">
        <v>204</v>
      </c>
      <c r="B41" s="120">
        <v>10</v>
      </c>
      <c r="C41" s="122"/>
      <c r="D41" s="122"/>
    </row>
    <row r="42" spans="1:4" ht="15" customHeight="1">
      <c r="A42" s="80" t="s">
        <v>205</v>
      </c>
      <c r="B42" s="18"/>
      <c r="C42" s="122">
        <f>SUM(C41)</f>
        <v>0</v>
      </c>
      <c r="D42" s="122">
        <f>SUM(D41)</f>
        <v>0</v>
      </c>
    </row>
    <row r="43" spans="1:4" ht="15" customHeight="1">
      <c r="A43" s="8"/>
      <c r="B43" s="120"/>
      <c r="C43" s="121"/>
      <c r="D43" s="121"/>
    </row>
    <row r="44" spans="1:4" s="11" customFormat="1" ht="15" customHeight="1">
      <c r="A44" s="4" t="s">
        <v>206</v>
      </c>
      <c r="B44" s="120"/>
      <c r="C44" s="122">
        <f>C38+C42</f>
        <v>0</v>
      </c>
      <c r="D44" s="122">
        <f>D38+D42</f>
        <v>0</v>
      </c>
    </row>
  </sheetData>
  <customSheetViews>
    <customSheetView guid="{7AE059DB-4A82-45F3-B3C8-A058B7BDCC5A}" showPageBreaks="1" fitToPage="1" showRuler="0">
      <selection activeCell="G25" sqref="G25"/>
      <pageMargins left="0" right="0" top="0" bottom="0" header="0" footer="0"/>
      <pageSetup paperSize="9" scale="71"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2"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70866141732283472" bottom="0.47244094488188981" header="0.23622047244094491" footer="0.31496062992125984"/>
  <pageSetup paperSize="9" scale="85" orientation="portrait" r:id="rId3"/>
  <headerFooter scaleWithDoc="0">
    <oddHeader>&amp;LVirksomhetsregnskap for bruttobudsjetterte virksomheter i henhold til de statlige regnskapsstandardene (SRS)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FA26-3A67-4197-9EB1-E7270E2FCC3B}">
  <dimension ref="A1:E69"/>
  <sheetViews>
    <sheetView view="pageLayout" zoomScaleNormal="100" workbookViewId="0"/>
  </sheetViews>
  <sheetFormatPr baseColWidth="10" defaultColWidth="11.42578125" defaultRowHeight="15" customHeight="1"/>
  <cols>
    <col min="1" max="1" width="48" style="242" bestFit="1" customWidth="1"/>
    <col min="2" max="2" width="22.28515625" style="242" customWidth="1"/>
    <col min="3" max="3" width="5.7109375" style="242" customWidth="1"/>
    <col min="4" max="5" width="22.28515625" style="242" customWidth="1"/>
    <col min="6" max="7" width="23.85546875" style="242" customWidth="1"/>
    <col min="8" max="8" width="23.140625" style="242" customWidth="1"/>
    <col min="9" max="9" width="11.28515625" style="242" bestFit="1" customWidth="1"/>
    <col min="10" max="10" width="11.85546875" style="242" customWidth="1"/>
    <col min="11" max="16384" width="11.42578125" style="242"/>
  </cols>
  <sheetData>
    <row r="1" spans="1:4" ht="15" customHeight="1">
      <c r="A1" s="102" t="s">
        <v>207</v>
      </c>
      <c r="B1" s="87"/>
      <c r="C1" s="87"/>
      <c r="D1" s="87"/>
    </row>
    <row r="2" spans="1:4" ht="12.75"/>
    <row r="3" spans="1:4" s="24" customFormat="1" ht="15" customHeight="1">
      <c r="B3" s="88">
        <f>Resultatregnskap!C3</f>
        <v>44926</v>
      </c>
      <c r="C3" s="88"/>
      <c r="D3" s="88">
        <f>Resultatregnskap!D3</f>
        <v>44561</v>
      </c>
    </row>
    <row r="4" spans="1:4" s="24" customFormat="1" ht="15" customHeight="1">
      <c r="A4" s="24" t="s">
        <v>208</v>
      </c>
      <c r="B4" s="89"/>
      <c r="C4" s="89"/>
      <c r="D4" s="89"/>
    </row>
    <row r="5" spans="1:4" s="28" customFormat="1" ht="15" customHeight="1">
      <c r="A5" s="12" t="s">
        <v>115</v>
      </c>
      <c r="B5" s="27">
        <v>0</v>
      </c>
      <c r="C5" s="27"/>
      <c r="D5" s="27">
        <v>0</v>
      </c>
    </row>
    <row r="6" spans="1:4" s="28" customFormat="1" ht="15" customHeight="1">
      <c r="A6" s="12"/>
      <c r="B6" s="26"/>
      <c r="C6" s="26"/>
      <c r="D6" s="27"/>
    </row>
    <row r="7" spans="1:4" s="24" customFormat="1" ht="15" customHeight="1">
      <c r="A7" s="108" t="s">
        <v>209</v>
      </c>
      <c r="B7" s="279">
        <f>SUM(B5:B6)</f>
        <v>0</v>
      </c>
      <c r="C7" s="279"/>
      <c r="D7" s="279">
        <f>SUM(D5:D6)</f>
        <v>0</v>
      </c>
    </row>
    <row r="8" spans="1:4" s="24" customFormat="1" ht="15" customHeight="1">
      <c r="A8" s="1"/>
      <c r="B8" s="26"/>
      <c r="C8" s="26"/>
      <c r="D8" s="26"/>
    </row>
    <row r="9" spans="1:4" s="24" customFormat="1" ht="15" customHeight="1">
      <c r="A9" s="1"/>
      <c r="B9" s="26"/>
      <c r="C9" s="26"/>
      <c r="D9" s="26"/>
    </row>
    <row r="10" spans="1:4" s="24" customFormat="1" ht="15" customHeight="1">
      <c r="A10" s="1"/>
      <c r="B10" s="26"/>
      <c r="C10" s="26"/>
      <c r="D10" s="26"/>
    </row>
    <row r="11" spans="1:4" s="24" customFormat="1" ht="15" customHeight="1">
      <c r="A11" s="1"/>
      <c r="B11" s="26"/>
      <c r="C11" s="26"/>
      <c r="D11" s="26"/>
    </row>
    <row r="12" spans="1:4" s="24" customFormat="1" ht="15" customHeight="1">
      <c r="A12" s="1"/>
      <c r="B12" s="26"/>
      <c r="C12" s="26"/>
      <c r="D12" s="26"/>
    </row>
    <row r="13" spans="1:4" s="24" customFormat="1" ht="15" customHeight="1">
      <c r="A13" s="1"/>
      <c r="B13" s="26"/>
      <c r="C13" s="26"/>
      <c r="D13" s="26"/>
    </row>
    <row r="14" spans="1:4" s="24" customFormat="1" ht="15" customHeight="1">
      <c r="A14" s="1"/>
      <c r="B14" s="26"/>
      <c r="C14" s="26"/>
      <c r="D14" s="26"/>
    </row>
    <row r="15" spans="1:4" s="24" customFormat="1" ht="15" customHeight="1">
      <c r="A15" s="1"/>
      <c r="B15" s="26"/>
      <c r="C15" s="26"/>
      <c r="D15" s="26"/>
    </row>
    <row r="16" spans="1:4" s="28" customFormat="1" ht="15" customHeight="1">
      <c r="A16" s="24" t="s">
        <v>116</v>
      </c>
      <c r="B16" s="89"/>
      <c r="C16" s="89"/>
      <c r="D16" s="91"/>
    </row>
    <row r="17" spans="1:4" s="28" customFormat="1" ht="15" customHeight="1">
      <c r="A17" s="12" t="s">
        <v>210</v>
      </c>
      <c r="B17" s="27">
        <v>0</v>
      </c>
      <c r="C17" s="27"/>
      <c r="D17" s="27">
        <v>0</v>
      </c>
    </row>
    <row r="18" spans="1:4" s="28" customFormat="1" ht="15" customHeight="1">
      <c r="A18" s="12" t="s">
        <v>211</v>
      </c>
      <c r="B18" s="27">
        <v>0</v>
      </c>
      <c r="C18" s="27"/>
      <c r="D18" s="27">
        <v>0</v>
      </c>
    </row>
    <row r="19" spans="1:4" s="28" customFormat="1" ht="15" customHeight="1">
      <c r="A19" s="12" t="s">
        <v>212</v>
      </c>
      <c r="B19" s="27">
        <v>0</v>
      </c>
      <c r="C19" s="27"/>
      <c r="D19" s="27">
        <v>0</v>
      </c>
    </row>
    <row r="20" spans="1:4" s="28" customFormat="1" ht="15" customHeight="1">
      <c r="A20" s="25"/>
      <c r="B20" s="27"/>
      <c r="C20" s="27"/>
      <c r="D20" s="27"/>
    </row>
    <row r="21" spans="1:4" s="24" customFormat="1" ht="15" customHeight="1">
      <c r="A21" s="108" t="s">
        <v>213</v>
      </c>
      <c r="B21" s="279">
        <f>SUM(B17:B19)</f>
        <v>0</v>
      </c>
      <c r="C21" s="279"/>
      <c r="D21" s="279">
        <f>SUM(D17:D19)</f>
        <v>0</v>
      </c>
    </row>
    <row r="22" spans="1:4" s="28" customFormat="1" ht="15" customHeight="1">
      <c r="A22" s="25"/>
      <c r="B22" s="27"/>
      <c r="C22" s="27"/>
      <c r="D22" s="27"/>
    </row>
    <row r="23" spans="1:4" s="24" customFormat="1" ht="15" customHeight="1">
      <c r="A23" s="24" t="s">
        <v>117</v>
      </c>
      <c r="B23" s="89"/>
      <c r="C23" s="89"/>
      <c r="D23" s="89"/>
    </row>
    <row r="24" spans="1:4" s="28" customFormat="1" ht="15" customHeight="1">
      <c r="A24" s="12" t="s">
        <v>214</v>
      </c>
      <c r="B24" s="27">
        <v>0</v>
      </c>
      <c r="C24" s="27"/>
      <c r="D24" s="27">
        <v>0</v>
      </c>
    </row>
    <row r="25" spans="1:4" s="28" customFormat="1" ht="15" customHeight="1">
      <c r="A25" s="12" t="s">
        <v>215</v>
      </c>
      <c r="B25" s="27">
        <v>0</v>
      </c>
      <c r="C25" s="27"/>
      <c r="D25" s="27">
        <v>0</v>
      </c>
    </row>
    <row r="26" spans="1:4" s="28" customFormat="1" ht="15" customHeight="1">
      <c r="A26" s="12" t="s">
        <v>216</v>
      </c>
      <c r="B26" s="27">
        <v>0</v>
      </c>
      <c r="C26" s="27"/>
      <c r="D26" s="27">
        <v>0</v>
      </c>
    </row>
    <row r="27" spans="1:4" s="28" customFormat="1" ht="15" customHeight="1">
      <c r="A27" s="12"/>
      <c r="B27" s="27"/>
      <c r="C27" s="27"/>
      <c r="D27" s="27"/>
    </row>
    <row r="28" spans="1:4" s="24" customFormat="1" ht="15" customHeight="1">
      <c r="A28" s="108" t="s">
        <v>217</v>
      </c>
      <c r="B28" s="279">
        <f>SUM(B24:B27)</f>
        <v>0</v>
      </c>
      <c r="C28" s="279"/>
      <c r="D28" s="279">
        <f>SUM(D24:D27)</f>
        <v>0</v>
      </c>
    </row>
    <row r="29" spans="1:4" s="85" customFormat="1" ht="15" customHeight="1">
      <c r="A29" s="29"/>
      <c r="B29" s="90"/>
      <c r="C29" s="90"/>
      <c r="D29" s="90"/>
    </row>
    <row r="30" spans="1:4" s="28" customFormat="1" ht="15" customHeight="1">
      <c r="A30" s="24" t="s">
        <v>118</v>
      </c>
      <c r="B30" s="26"/>
      <c r="C30" s="26"/>
      <c r="D30" s="27"/>
    </row>
    <row r="31" spans="1:4" s="28" customFormat="1" ht="15" customHeight="1">
      <c r="A31" s="12" t="s">
        <v>218</v>
      </c>
      <c r="B31" s="27">
        <v>0</v>
      </c>
      <c r="C31" s="27"/>
      <c r="D31" s="27">
        <v>0</v>
      </c>
    </row>
    <row r="32" spans="1:4" s="28" customFormat="1" ht="15" customHeight="1">
      <c r="A32" s="12" t="s">
        <v>219</v>
      </c>
      <c r="B32" s="27">
        <v>0</v>
      </c>
      <c r="C32" s="27"/>
      <c r="D32" s="27">
        <v>0</v>
      </c>
    </row>
    <row r="33" spans="1:5" s="28" customFormat="1" ht="15" customHeight="1">
      <c r="A33" s="12" t="s">
        <v>220</v>
      </c>
      <c r="B33" s="27">
        <v>0</v>
      </c>
      <c r="C33" s="27"/>
      <c r="D33" s="27">
        <v>0</v>
      </c>
    </row>
    <row r="34" spans="1:5" s="24" customFormat="1" ht="15" customHeight="1">
      <c r="A34" s="12"/>
      <c r="B34" s="26"/>
      <c r="C34" s="26"/>
      <c r="D34" s="27"/>
    </row>
    <row r="35" spans="1:5" s="28" customFormat="1" ht="15" customHeight="1">
      <c r="A35" s="108" t="s">
        <v>221</v>
      </c>
      <c r="B35" s="279">
        <f>SUM(B31:B34)</f>
        <v>0</v>
      </c>
      <c r="C35" s="279"/>
      <c r="D35" s="279">
        <f>SUM(D31:D34)</f>
        <v>0</v>
      </c>
    </row>
    <row r="36" spans="1:5" s="28" customFormat="1" ht="15" customHeight="1"/>
    <row r="37" spans="1:5" s="28" customFormat="1" ht="15" customHeight="1">
      <c r="A37" s="24" t="s">
        <v>119</v>
      </c>
      <c r="B37" s="26"/>
      <c r="C37" s="26"/>
      <c r="D37" s="27"/>
    </row>
    <row r="38" spans="1:5" s="28" customFormat="1" ht="15" customHeight="1">
      <c r="A38" s="12" t="s">
        <v>222</v>
      </c>
      <c r="B38" s="27">
        <v>0</v>
      </c>
      <c r="C38" s="27"/>
      <c r="D38" s="27">
        <v>0</v>
      </c>
    </row>
    <row r="39" spans="1:5" s="28" customFormat="1" ht="15" customHeight="1">
      <c r="A39" s="12" t="s">
        <v>223</v>
      </c>
      <c r="B39" s="27">
        <v>0</v>
      </c>
      <c r="C39" s="27"/>
      <c r="D39" s="27">
        <v>0</v>
      </c>
    </row>
    <row r="40" spans="1:5" s="28" customFormat="1" ht="15" customHeight="1">
      <c r="A40" s="12" t="s">
        <v>224</v>
      </c>
      <c r="B40" s="27">
        <v>0</v>
      </c>
      <c r="C40" s="27"/>
      <c r="D40" s="27">
        <v>0</v>
      </c>
    </row>
    <row r="41" spans="1:5" s="28" customFormat="1" ht="15" customHeight="1">
      <c r="A41" s="12"/>
      <c r="B41" s="27"/>
      <c r="C41" s="27"/>
      <c r="D41" s="27"/>
    </row>
    <row r="42" spans="1:5" s="24" customFormat="1" ht="15" customHeight="1">
      <c r="A42" s="108" t="s">
        <v>225</v>
      </c>
      <c r="B42" s="279">
        <f>SUM(B38:B41)</f>
        <v>0</v>
      </c>
      <c r="C42" s="279"/>
      <c r="D42" s="279">
        <f>SUM(D38:D41)</f>
        <v>0</v>
      </c>
    </row>
    <row r="43" spans="1:5" s="28" customFormat="1" ht="15" customHeight="1">
      <c r="A43" s="12"/>
      <c r="B43" s="26"/>
      <c r="C43" s="26"/>
      <c r="D43" s="27"/>
    </row>
    <row r="44" spans="1:5" s="28" customFormat="1" ht="15" customHeight="1">
      <c r="A44" s="92" t="s">
        <v>120</v>
      </c>
      <c r="B44" s="86">
        <f>B7+B28+B21+B35+B42</f>
        <v>0</v>
      </c>
      <c r="C44" s="86"/>
      <c r="D44" s="86">
        <f>D7+D28+D21+D35+D42</f>
        <v>0</v>
      </c>
    </row>
    <row r="46" spans="1:5" ht="15" customHeight="1">
      <c r="A46" s="28"/>
      <c r="B46" s="28"/>
      <c r="C46" s="28"/>
      <c r="D46" s="28"/>
      <c r="E46" s="28"/>
    </row>
    <row r="47" spans="1:5" ht="15" customHeight="1">
      <c r="A47" s="28"/>
      <c r="B47" s="28"/>
      <c r="C47" s="28"/>
      <c r="D47" s="28"/>
      <c r="E47" s="28"/>
    </row>
    <row r="48" spans="1:5" ht="15" customHeight="1">
      <c r="A48" s="28"/>
      <c r="B48" s="28"/>
      <c r="C48" s="28"/>
      <c r="D48" s="28"/>
      <c r="E48" s="28"/>
    </row>
    <row r="49" spans="1:5" ht="15" customHeight="1">
      <c r="A49" s="28"/>
      <c r="B49" s="28"/>
      <c r="C49" s="28"/>
      <c r="D49" s="28"/>
      <c r="E49" s="28"/>
    </row>
    <row r="50" spans="1:5" ht="15" customHeight="1">
      <c r="A50" s="28"/>
      <c r="B50" s="28"/>
      <c r="C50" s="28"/>
      <c r="D50" s="28"/>
      <c r="E50" s="28"/>
    </row>
    <row r="51" spans="1:5" ht="15" customHeight="1">
      <c r="A51" s="28"/>
      <c r="B51" s="28"/>
      <c r="C51" s="28"/>
      <c r="D51" s="28"/>
      <c r="E51" s="28"/>
    </row>
    <row r="52" spans="1:5" ht="15" customHeight="1">
      <c r="A52" s="28"/>
      <c r="B52" s="28"/>
      <c r="C52" s="28"/>
      <c r="D52" s="28"/>
      <c r="E52" s="28"/>
    </row>
    <row r="53" spans="1:5" ht="15" customHeight="1">
      <c r="A53" s="28"/>
      <c r="B53" s="28"/>
      <c r="C53" s="28"/>
      <c r="D53" s="28"/>
      <c r="E53" s="28"/>
    </row>
    <row r="54" spans="1:5" ht="15" customHeight="1">
      <c r="A54" s="28"/>
      <c r="B54" s="28"/>
      <c r="C54" s="28"/>
      <c r="D54" s="28"/>
      <c r="E54" s="28"/>
    </row>
    <row r="55" spans="1:5" ht="15" customHeight="1">
      <c r="A55" s="28"/>
      <c r="B55" s="28"/>
      <c r="C55" s="28"/>
      <c r="D55" s="28"/>
      <c r="E55" s="28"/>
    </row>
    <row r="56" spans="1:5" ht="15" customHeight="1">
      <c r="A56" s="28"/>
      <c r="B56" s="28"/>
      <c r="C56" s="28"/>
      <c r="D56" s="28"/>
      <c r="E56" s="28"/>
    </row>
    <row r="57" spans="1:5" ht="15" customHeight="1">
      <c r="A57" s="28"/>
      <c r="B57" s="28"/>
      <c r="C57" s="28"/>
      <c r="D57" s="28"/>
      <c r="E57" s="28"/>
    </row>
    <row r="58" spans="1:5" ht="15" customHeight="1">
      <c r="A58" s="28"/>
      <c r="B58" s="28"/>
      <c r="C58" s="28"/>
      <c r="D58" s="28"/>
      <c r="E58" s="28"/>
    </row>
    <row r="59" spans="1:5" ht="15" customHeight="1">
      <c r="A59" s="28"/>
      <c r="B59" s="28"/>
      <c r="C59" s="28"/>
      <c r="D59" s="28"/>
      <c r="E59" s="28"/>
    </row>
    <row r="60" spans="1:5" ht="15" customHeight="1">
      <c r="A60" s="28"/>
      <c r="B60" s="28"/>
      <c r="C60" s="28"/>
      <c r="D60" s="28"/>
      <c r="E60" s="28"/>
    </row>
    <row r="61" spans="1:5" ht="15" customHeight="1">
      <c r="A61" s="28"/>
      <c r="B61" s="28"/>
      <c r="C61" s="28"/>
      <c r="D61" s="28"/>
      <c r="E61" s="28"/>
    </row>
    <row r="62" spans="1:5" ht="15" customHeight="1">
      <c r="A62" s="28"/>
      <c r="B62" s="28"/>
      <c r="C62" s="28"/>
      <c r="D62" s="28"/>
      <c r="E62" s="28"/>
    </row>
    <row r="63" spans="1:5" ht="15" customHeight="1">
      <c r="A63" s="28"/>
      <c r="B63" s="28"/>
      <c r="C63" s="28"/>
      <c r="D63" s="28"/>
      <c r="E63" s="28"/>
    </row>
    <row r="64" spans="1:5" ht="15" customHeight="1">
      <c r="A64" s="28"/>
      <c r="B64" s="28"/>
      <c r="C64" s="28"/>
      <c r="D64" s="28"/>
      <c r="E64" s="28"/>
    </row>
    <row r="65" spans="1:5" ht="15" customHeight="1">
      <c r="A65" s="28"/>
      <c r="B65" s="28"/>
      <c r="C65" s="28"/>
      <c r="D65" s="28"/>
      <c r="E65" s="28"/>
    </row>
    <row r="66" spans="1:5" ht="15" customHeight="1">
      <c r="A66" s="28"/>
      <c r="B66" s="28"/>
      <c r="C66" s="28"/>
      <c r="D66" s="28"/>
      <c r="E66" s="28"/>
    </row>
    <row r="67" spans="1:5" ht="15" customHeight="1">
      <c r="A67" s="28"/>
      <c r="B67" s="28"/>
      <c r="C67" s="28"/>
      <c r="D67" s="28"/>
      <c r="E67" s="28"/>
    </row>
    <row r="68" spans="1:5" ht="15" customHeight="1">
      <c r="A68" s="28"/>
      <c r="B68" s="28"/>
      <c r="C68" s="28"/>
      <c r="D68" s="28"/>
      <c r="E68" s="28"/>
    </row>
    <row r="69" spans="1:5" ht="15" customHeight="1">
      <c r="A69" s="28"/>
      <c r="B69" s="28"/>
      <c r="C69" s="28"/>
      <c r="D69" s="28"/>
      <c r="E69" s="28"/>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bruttobudsjetterte virksomheter i henhold til de statlige regnskapsstandardene (SRS)</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8E3A9E55AE1249934DE133E65095B1" ma:contentTypeVersion="16" ma:contentTypeDescription="Opprett et nytt dokument." ma:contentTypeScope="" ma:versionID="4095d403bd1265ec25d869185658cfe0">
  <xsd:schema xmlns:xsd="http://www.w3.org/2001/XMLSchema" xmlns:xs="http://www.w3.org/2001/XMLSchema" xmlns:p="http://schemas.microsoft.com/office/2006/metadata/properties" xmlns:ns2="c2c940b1-81eb-4862-ad94-5822e372a285" xmlns:ns3="72070625-34a7-4b50-b998-4dc2a8d9a16c" targetNamespace="http://schemas.microsoft.com/office/2006/metadata/properties" ma:root="true" ma:fieldsID="2423f12f872a5a16034deb0e250bbc91" ns2:_="" ns3:_="">
    <xsd:import namespace="c2c940b1-81eb-4862-ad94-5822e372a285"/>
    <xsd:import namespace="72070625-34a7-4b50-b998-4dc2a8d9a1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940b1-81eb-4862-ad94-5822e372a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2070625-34a7-4b50-b998-4dc2a8d9a16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b570d429-1f4c-4b92-a449-1b202625a4ee}" ma:internalName="TaxCatchAll" ma:showField="CatchAllData" ma:web="72070625-34a7-4b50-b998-4dc2a8d9a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2070625-34a7-4b50-b998-4dc2a8d9a16c">
      <UserInfo>
        <DisplayName/>
        <AccountId xsi:nil="true"/>
        <AccountType/>
      </UserInfo>
    </SharedWithUsers>
    <TaxCatchAll xmlns="72070625-34a7-4b50-b998-4dc2a8d9a16c" xsi:nil="true"/>
    <lcf76f155ced4ddcb4097134ff3c332f xmlns="c2c940b1-81eb-4862-ad94-5822e372a28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EBB190-DD89-44E6-B256-29BF8725F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940b1-81eb-4862-ad94-5822e372a285"/>
    <ds:schemaRef ds:uri="72070625-34a7-4b50-b998-4dc2a8d9a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94202-B319-4072-B1A8-C7A9E272EDE1}">
  <ds:schemaRefs>
    <ds:schemaRef ds:uri="http://schemas.microsoft.com/sharepoint/v3/contenttype/forms"/>
  </ds:schemaRefs>
</ds:datastoreItem>
</file>

<file path=customXml/itemProps3.xml><?xml version="1.0" encoding="utf-8"?>
<ds:datastoreItem xmlns:ds="http://schemas.openxmlformats.org/officeDocument/2006/customXml" ds:itemID="{675CB6B5-737D-44EB-93FC-BFDE64FDB262}">
  <ds:schemaRefs>
    <ds:schemaRef ds:uri="http://schemas.microsoft.com/office/2006/documentManagement/types"/>
    <ds:schemaRef ds:uri="72070625-34a7-4b50-b998-4dc2a8d9a16c"/>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c2c940b1-81eb-4862-ad94-5822e372a28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26</vt:i4>
      </vt:variant>
      <vt:variant>
        <vt:lpstr>Navngitte områder</vt:lpstr>
      </vt:variant>
      <vt:variant>
        <vt:i4>1</vt:i4>
      </vt:variant>
    </vt:vector>
  </HeadingPairs>
  <TitlesOfParts>
    <vt:vector size="27" baseType="lpstr">
      <vt:lpstr>Endringer i rapporteringspakken</vt:lpstr>
      <vt:lpstr>Bevilgningsrapportering </vt:lpstr>
      <vt:lpstr>Note A</vt:lpstr>
      <vt:lpstr>Note B</vt:lpstr>
      <vt:lpstr>Artskontorapportering </vt:lpstr>
      <vt:lpstr>Resultatregnskap</vt:lpstr>
      <vt:lpstr>Balanse - eiendeler</vt:lpstr>
      <vt:lpstr>Balanse - statens kap og gjeld</vt:lpstr>
      <vt:lpstr>Note1</vt:lpstr>
      <vt:lpstr>Note2</vt:lpstr>
      <vt:lpstr>Note3</vt:lpstr>
      <vt:lpstr>Note4</vt:lpstr>
      <vt:lpstr>Note5</vt:lpstr>
      <vt:lpstr>Note6</vt:lpstr>
      <vt:lpstr>Note7 A </vt:lpstr>
      <vt:lpstr>Note7 B </vt:lpstr>
      <vt:lpstr>Note 8</vt:lpstr>
      <vt:lpstr>Note 9</vt:lpstr>
      <vt:lpstr>Note 10</vt:lpstr>
      <vt:lpstr>Note 11</vt:lpstr>
      <vt:lpstr>Note 12</vt:lpstr>
      <vt:lpstr>Note 13</vt:lpstr>
      <vt:lpstr>Note 14</vt:lpstr>
      <vt:lpstr>Note 15</vt:lpstr>
      <vt:lpstr>Note 16</vt:lpstr>
      <vt:lpstr>Note 17</vt:lpstr>
      <vt:lpstr>Resultatregnskap!Utskriftsområde</vt:lpstr>
    </vt:vector>
  </TitlesOfParts>
  <Manager/>
  <Company>SSØ</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Skjefstad</dc:creator>
  <cp:keywords/>
  <dc:description/>
  <cp:lastModifiedBy>Christian Hjeltnes</cp:lastModifiedBy>
  <cp:revision/>
  <cp:lastPrinted>2022-12-16T05:45:17Z</cp:lastPrinted>
  <dcterms:created xsi:type="dcterms:W3CDTF">2005-10-21T07:03:32Z</dcterms:created>
  <dcterms:modified xsi:type="dcterms:W3CDTF">2023-02-06T10:50:00Z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0x010100AE8E3A9E55AE1249934DE133E65095B1</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